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0920" activeTab="0"/>
  </bookViews>
  <sheets>
    <sheet name="Raschet 09.10.13" sheetId="1" r:id="rId1"/>
  </sheets>
  <definedNames/>
  <calcPr fullCalcOnLoad="1"/>
</workbook>
</file>

<file path=xl/sharedStrings.xml><?xml version="1.0" encoding="utf-8"?>
<sst xmlns="http://schemas.openxmlformats.org/spreadsheetml/2006/main" count="788" uniqueCount="754">
  <si>
    <t>К О К С</t>
  </si>
  <si>
    <t>Код</t>
  </si>
  <si>
    <t>Артикул</t>
  </si>
  <si>
    <t>Номенклатура</t>
  </si>
  <si>
    <t>Цена</t>
  </si>
  <si>
    <t xml:space="preserve">Кронштейн к стене для лотка 50 </t>
  </si>
  <si>
    <t xml:space="preserve">Кронштейн к стене для лотка 100 </t>
  </si>
  <si>
    <t xml:space="preserve">Кронштейн к стене для лотка 200 </t>
  </si>
  <si>
    <t xml:space="preserve">Кронштейн к стене для лотка 300 </t>
  </si>
  <si>
    <t>Кронштейн к стене для лотка 400</t>
  </si>
  <si>
    <t xml:space="preserve">Кронштейн к стене для лотка 500 </t>
  </si>
  <si>
    <t>Консоль к стене для лотка 50-100</t>
  </si>
  <si>
    <t>Кронштейн к потолку для лотка 100 на высоту 250мм.</t>
  </si>
  <si>
    <t>Кронштейн к потолку для лотка 100 на высоту 350мм.</t>
  </si>
  <si>
    <t>Кронштейн к потолку для лотка 100 на высоту 450мм.</t>
  </si>
  <si>
    <t>Кронштейн к потолку для лотка 200 на высоту 250мм.</t>
  </si>
  <si>
    <t>Кронштейн к потолку для лотка 200 на высоту 350мм.</t>
  </si>
  <si>
    <t>Кронштейн к потолку для лотка 200 на высоту 450мм.</t>
  </si>
  <si>
    <t>Кронштейн к потолку для лотка 300 на высоту 250мм.</t>
  </si>
  <si>
    <t>Кронштейн к потолку для лотка 300 на высоту 350мм.</t>
  </si>
  <si>
    <t>Кронштейн к потолку для лотка 300 на высоту 450мм.</t>
  </si>
  <si>
    <t>Кронштейн к потолку для лотка 400 на высоту 250мм.</t>
  </si>
  <si>
    <t>Кронштейн к потолку для лотка 400 на высоту 350мм.</t>
  </si>
  <si>
    <t>Кронштейн к потолку для лотка 400 на высоту 450мм.</t>
  </si>
  <si>
    <t>Кронштейн к потолку для лотка 500 на высоту 250мм.</t>
  </si>
  <si>
    <t>Кронштейн к потолку для лотка 500 на высоту 350мм.</t>
  </si>
  <si>
    <t>Кронштейн к потолку для лотка 500 на высоту 450мм.</t>
  </si>
  <si>
    <t>П-профиль 12Х30мм. толщ.1мм., длина 2500мм.</t>
  </si>
  <si>
    <t>Z-профиль 30Х20Х30мм. толщ.1мм., длина 2500мм.</t>
  </si>
  <si>
    <t>Угол горизонтальный 90° для лотка 50х50</t>
  </si>
  <si>
    <t>Угол горизонтальный 90° для лотка 100х50</t>
  </si>
  <si>
    <t>Угол горизонтальный 90° для лотка 150х50</t>
  </si>
  <si>
    <t>Угол горизонтальный 90° для лотка 200х50</t>
  </si>
  <si>
    <t>Угол горизонтальный 90° для лотка 300х50</t>
  </si>
  <si>
    <t>Угол горизонтальный 90° для лотка 400х50</t>
  </si>
  <si>
    <t>Угол горизонтальный 90° для лотка 500х50</t>
  </si>
  <si>
    <t>Угол горизонтальный 90° для лотка 100х100</t>
  </si>
  <si>
    <t>Угол горизонтальный 90° для лотка 150х100</t>
  </si>
  <si>
    <t>Угол горизонтальный 90° для лотка 200х100</t>
  </si>
  <si>
    <t>Угол горизонтальный 90° для лотка 300х100</t>
  </si>
  <si>
    <t>Угол горизонтальный 90° для лотка 400х100</t>
  </si>
  <si>
    <t>Угол горизонтальный 90° для лотка 500х100</t>
  </si>
  <si>
    <t>Крышка угла горизонтального 90° для лотка 50</t>
  </si>
  <si>
    <t>Крышка угла горизонтального 90° для лотка 100</t>
  </si>
  <si>
    <t>Крышка угла горизонтального 90° для лотка 150</t>
  </si>
  <si>
    <t>Крышка угла горизонтального 90° для лотка 200</t>
  </si>
  <si>
    <t>Крышка угла горизонтального 90° для лотка 300</t>
  </si>
  <si>
    <t>Крышка угла горизонтального 90° для лотка 400</t>
  </si>
  <si>
    <t>Крышка угла горизонтального 90° для лотка 500</t>
  </si>
  <si>
    <t>Угол горизонтальный 45° для лотка 50х50</t>
  </si>
  <si>
    <t>Угол горизонтальный 45° для лотка 100х50</t>
  </si>
  <si>
    <t>Угол горизонтальный 45° для лотка 150х50</t>
  </si>
  <si>
    <t>Угол горизонтальный 45° для лотка 200х50</t>
  </si>
  <si>
    <t>Угол горизонтальный 45° для лотка 300х50</t>
  </si>
  <si>
    <t>Угол горизонтальный 45° для лотка 400х50</t>
  </si>
  <si>
    <t>Угол горизонтальный 45° для лотка 500х50</t>
  </si>
  <si>
    <t>Угол горизонтальный 45° для лотка 100х100</t>
  </si>
  <si>
    <t>Угол горизонтальный 45° для лотка 150х100</t>
  </si>
  <si>
    <t>Угол горизонтальный 45° для лотка 200х100</t>
  </si>
  <si>
    <t>Угол горизонтальный 45° для лотка 300х100</t>
  </si>
  <si>
    <t>Угол горизонтальный 45° для лотка 400х100</t>
  </si>
  <si>
    <t>Угол горизонтальный 45° для лотка 500х100</t>
  </si>
  <si>
    <t>Крышка угла горизонтального 45° для лотка 50</t>
  </si>
  <si>
    <t>Крышка угла горизонтального 45° для лотка 100</t>
  </si>
  <si>
    <t>Крышка угла горизонтального 45° для лотка 150</t>
  </si>
  <si>
    <t>Крышка угла горизонтального 45° для лотка 200</t>
  </si>
  <si>
    <t>Крышка угла горизонтального 45° для лотка 300</t>
  </si>
  <si>
    <t>Крышка угла горизонтального 45° для лотка 400</t>
  </si>
  <si>
    <t>Крышка угла горизонтального 45° для лотка 500</t>
  </si>
  <si>
    <t>Т-отвод для лотка 50х50</t>
  </si>
  <si>
    <t>Т-отвод для лотка 100х50</t>
  </si>
  <si>
    <t>Т-отвод для лотка 200х50</t>
  </si>
  <si>
    <t>Т-отвод для лотка 300х50</t>
  </si>
  <si>
    <t>Т-отвод для лотка 400х50</t>
  </si>
  <si>
    <t>Т-отвод для лотка 500х50</t>
  </si>
  <si>
    <t>Т-отвод для лотка 100х100</t>
  </si>
  <si>
    <t>Т-отвод для лотка 200х100</t>
  </si>
  <si>
    <t>Т-отвод для лотка 300х100</t>
  </si>
  <si>
    <t>Т-отвод для лотка 400х100</t>
  </si>
  <si>
    <t>Т-отвод для лотка 500х100</t>
  </si>
  <si>
    <t>Крышка Т-отвода для лотка 50</t>
  </si>
  <si>
    <t>Крышка Т-отвода для лотка 100</t>
  </si>
  <si>
    <t>Крышка Т-отвода для лотка 200</t>
  </si>
  <si>
    <t>Крышка Т-отвода для лотка 300</t>
  </si>
  <si>
    <t>Крышка Т-отвода для лотка 400</t>
  </si>
  <si>
    <t>Крышка Т-отвода для лотка 500</t>
  </si>
  <si>
    <t>Крестообразный соединитель для лотка 50х50</t>
  </si>
  <si>
    <t>Крестообразный соединитель для лотка 100х50</t>
  </si>
  <si>
    <t>Крестообразный соединитель для лотка 200х50</t>
  </si>
  <si>
    <t>Крестообразный соединитель для лотка 300х50</t>
  </si>
  <si>
    <t>Крестообразный соединитель для лотка 400х50</t>
  </si>
  <si>
    <t>Крестообразный соединитель для лотка 500х50</t>
  </si>
  <si>
    <t>Крестообразный соединитель для лотка 100х100</t>
  </si>
  <si>
    <t>Крестообразный соединитель для лотка 200х100</t>
  </si>
  <si>
    <t>Крестообразный соединитель для лотка 300х100</t>
  </si>
  <si>
    <t>Крестообразный соединитель для лотка 400х100</t>
  </si>
  <si>
    <t>Крестообразный соединитель для лотка 500х100</t>
  </si>
  <si>
    <t>Крышка крестообразного соединителя лотка 50</t>
  </si>
  <si>
    <t>Крышка крестообразного соединителя лотка 100</t>
  </si>
  <si>
    <t>Крышка крестообразного соединителя лотка 200</t>
  </si>
  <si>
    <t>Крышка крестообразного соединителя лотка 300</t>
  </si>
  <si>
    <t>Крышка крестообразного соединителя лотка 400</t>
  </si>
  <si>
    <t>Крышка крестообразного соединителя лотка 500</t>
  </si>
  <si>
    <t>Перепад высоты 60мм. по вертикали лотка 100</t>
  </si>
  <si>
    <t>Перепад высоты 60мм. по вертикали лотка 200</t>
  </si>
  <si>
    <t>Перепад высоты 60мм. по вертикали лотка 300</t>
  </si>
  <si>
    <t>Перепад высоты 60мм. по вертикали лотка 400</t>
  </si>
  <si>
    <t>Перепад высоты 120мм. по вертикали лотка 100</t>
  </si>
  <si>
    <t>Перепад высоты 120мм. по вертикали лотка 200</t>
  </si>
  <si>
    <t>Перепад высоты 120мм. по вертикали лотка 300</t>
  </si>
  <si>
    <t>Перепад высоты 120мм. по вертикали лотка 400</t>
  </si>
  <si>
    <t>Перепад высоты 180мм. по вертикали лотка 100</t>
  </si>
  <si>
    <t>Перепад высоты 180мм. по вертикали лотка 200</t>
  </si>
  <si>
    <t>Перепад высоты 180мм. по вертикали лотка 300</t>
  </si>
  <si>
    <t>Перепад высоты 180мм. по вертикали лотка 400</t>
  </si>
  <si>
    <t xml:space="preserve">                            </t>
  </si>
  <si>
    <t xml:space="preserve">        Профили</t>
  </si>
  <si>
    <t>PNK   A * H * L * T</t>
  </si>
  <si>
    <t>ЛПЗ A50Н50Т07</t>
  </si>
  <si>
    <t>ЛПЗ A50Н50Т05</t>
  </si>
  <si>
    <t>ЛПЗ  A H T</t>
  </si>
  <si>
    <t>руб./м.</t>
  </si>
  <si>
    <t xml:space="preserve">PNK 50*50*2500*07   перфорированный замковый </t>
  </si>
  <si>
    <t>PNK 50*50*2500*05   перфорированный замковый</t>
  </si>
  <si>
    <t xml:space="preserve">PNK 100*50*2500*07   перфорированный замковый </t>
  </si>
  <si>
    <t xml:space="preserve">PNK 100*50*2500*05   перфорированный замковый </t>
  </si>
  <si>
    <t xml:space="preserve">PNK 100*80*2500*07   перфорированный замковый </t>
  </si>
  <si>
    <t xml:space="preserve">PNK 100*100*2500*07   перфорированный замковый </t>
  </si>
  <si>
    <t xml:space="preserve">PNK 150*50*2500*07   перфорированный замковый </t>
  </si>
  <si>
    <t xml:space="preserve">PNK 200*50*2500*07   перфорированный замковый </t>
  </si>
  <si>
    <t xml:space="preserve">PNK 200*80*2500*07   перфорированный замковый </t>
  </si>
  <si>
    <t xml:space="preserve">PNK 200*100*2500*07   перфорированный замковый </t>
  </si>
  <si>
    <t xml:space="preserve">PNK 300*50*2500*07   перфорированный замковый </t>
  </si>
  <si>
    <t xml:space="preserve">PNK 300*50*2500*10   перфорированный замковый </t>
  </si>
  <si>
    <t xml:space="preserve">PNK 300*100*2500*10   перфорированный замковый </t>
  </si>
  <si>
    <t xml:space="preserve">PNK 400*50*2500*10   перфорированный замковый </t>
  </si>
  <si>
    <t xml:space="preserve">PNK 400*50*2500*07   перфорированный замковый </t>
  </si>
  <si>
    <t xml:space="preserve">PNK 400*80*2500*10   перфорированный замковый </t>
  </si>
  <si>
    <t xml:space="preserve">PNK 400*100*2500*10   перфорированный замковый </t>
  </si>
  <si>
    <t xml:space="preserve">PNK 500*50*2500*10   перфорированный замковый </t>
  </si>
  <si>
    <t xml:space="preserve">PNK 500*80*2500*10   перфорированный замковый </t>
  </si>
  <si>
    <t xml:space="preserve">PNK 500*100*2500*10   перфорированный замковый </t>
  </si>
  <si>
    <t xml:space="preserve">PNK 600*50*2500*10   перфорированный замковый </t>
  </si>
  <si>
    <t xml:space="preserve">PNK 600*80*2500*10   перфорированный замковый </t>
  </si>
  <si>
    <t xml:space="preserve">PNK 600*100*2500*10   перфорированный замковый </t>
  </si>
  <si>
    <t>ЛПЗ A100Н50Т07</t>
  </si>
  <si>
    <t>ЛПЗ A100Н80Т07</t>
  </si>
  <si>
    <t>ЛПЗ A100Н100Т07</t>
  </si>
  <si>
    <t>ЛПЗ A150Н50Т07</t>
  </si>
  <si>
    <t>ЛПЗ A200Н50Т07</t>
  </si>
  <si>
    <t>ЛПЗ A200Н80Т07</t>
  </si>
  <si>
    <t>ЛПЗ A200Н100Т07</t>
  </si>
  <si>
    <t>ЛПЗ A300Н50Т07</t>
  </si>
  <si>
    <t xml:space="preserve">PNK 300*80*2500*10   перфорированный замковый </t>
  </si>
  <si>
    <t>ЛПЗ A400Н50Т07</t>
  </si>
  <si>
    <t xml:space="preserve">PNK 50*50*2500*07   перфорированный простой </t>
  </si>
  <si>
    <t xml:space="preserve">PNK 50*50*2500*05   перфорированный простой </t>
  </si>
  <si>
    <t xml:space="preserve">PNK 100*50*2500*07   перфорированный простой </t>
  </si>
  <si>
    <t xml:space="preserve">PNK 100*50*2500*05   перфорированный простой </t>
  </si>
  <si>
    <t xml:space="preserve">PNK 100*80*2500*07   перфорированный простой  </t>
  </si>
  <si>
    <t xml:space="preserve">PNK 100*100*2500*07   перфорированный простой  </t>
  </si>
  <si>
    <t xml:space="preserve">PNK 200*50*2500*07   перфорированный простой </t>
  </si>
  <si>
    <t xml:space="preserve">PNK 200*80*2500*07   перфорированный простой </t>
  </si>
  <si>
    <t xml:space="preserve">PNK 200*100*2500*07   перфорированный простой </t>
  </si>
  <si>
    <t xml:space="preserve">PNK 300*50*2500*10   перфорированный простой </t>
  </si>
  <si>
    <t xml:space="preserve">PNK 300*50*2500*07   перфорированный простой </t>
  </si>
  <si>
    <t xml:space="preserve">PNK 300*80*2500*10   перфорированный простой </t>
  </si>
  <si>
    <t xml:space="preserve">PNK 300*100*2500*10   перфорированный простой </t>
  </si>
  <si>
    <t xml:space="preserve">PNK 400*50*2500*10   перфорированный простой </t>
  </si>
  <si>
    <t xml:space="preserve">PNK 400*50*2500*07   перфорированный простой </t>
  </si>
  <si>
    <t xml:space="preserve">PNK 400*80*2500*10   перфорированный простой </t>
  </si>
  <si>
    <t xml:space="preserve">PNK 400*100*2500*10   перфорированный простой </t>
  </si>
  <si>
    <t xml:space="preserve">PNK 500*50*2500*10   перфорированный простой </t>
  </si>
  <si>
    <t xml:space="preserve">PNK 500*80*2500*10   перфорированный простой </t>
  </si>
  <si>
    <t xml:space="preserve">PNK 500*100*2500*10   перфорированный простой </t>
  </si>
  <si>
    <t xml:space="preserve">PNK 600*50*2500*10   перфорированный простой  </t>
  </si>
  <si>
    <t xml:space="preserve">PNK 600*80*2500*10   перфорированный простой </t>
  </si>
  <si>
    <t xml:space="preserve">PNK 600*100*2500*10   перфорированный простой </t>
  </si>
  <si>
    <t>ЛПП A50Н50Т07</t>
  </si>
  <si>
    <t>ЛПП A50Н50Т05</t>
  </si>
  <si>
    <t>ЛПП A100Н50Т07</t>
  </si>
  <si>
    <t>ЛПП A100Н80Т07</t>
  </si>
  <si>
    <t>ЛПП A100Н100Т07</t>
  </si>
  <si>
    <t>ЛПП A200Н50Т07</t>
  </si>
  <si>
    <t>ЛПП A200Н80Т07</t>
  </si>
  <si>
    <t>ЛПП A200Н100Т07</t>
  </si>
  <si>
    <t>ЛПП A300Н50Т07</t>
  </si>
  <si>
    <t>ЛПП A400Н50Т07</t>
  </si>
  <si>
    <t>ЛПП  A H T</t>
  </si>
  <si>
    <t>ЛПЗ A75Н50Т07</t>
  </si>
  <si>
    <t xml:space="preserve">PNK 75*50*2500*07   перфорированный замковый </t>
  </si>
  <si>
    <t>ЛНЗ A150Н80Т07</t>
  </si>
  <si>
    <t>ЛНЗ A150Н100Т07</t>
  </si>
  <si>
    <t>ЛНЗ A50Н50Т07</t>
  </si>
  <si>
    <t>ЛНЗ A50Н50Т05</t>
  </si>
  <si>
    <t>ЛНЗ A75Н50Т07</t>
  </si>
  <si>
    <t>ЛНЗ A100Н50Т07</t>
  </si>
  <si>
    <t>ЛНЗ A100Н80Т07</t>
  </si>
  <si>
    <t>ЛНЗ A100Н100Т07</t>
  </si>
  <si>
    <t>ЛНЗ A150Н50Т07</t>
  </si>
  <si>
    <t>ЛНЗ A200Н50Т07</t>
  </si>
  <si>
    <t>ЛНЗ A200Н80Т07</t>
  </si>
  <si>
    <t>ЛНЗ A200Н100Т07</t>
  </si>
  <si>
    <t>ЛНЗ A300Н50Т07</t>
  </si>
  <si>
    <t>ЛНЗ A400Н50Т07</t>
  </si>
  <si>
    <t xml:space="preserve">PNK 50*50*2500*07   неперфорированный замковый </t>
  </si>
  <si>
    <t>PNK 50*50*2500*05   неперфорированный замковый</t>
  </si>
  <si>
    <t xml:space="preserve">PNK 75*50*2500*07   неперфорированный замковый </t>
  </si>
  <si>
    <t xml:space="preserve">PNK 100*50*2500*07   неперфорированный замковый </t>
  </si>
  <si>
    <t xml:space="preserve">PNK 100*50*2500*05   неперфорированный замковый </t>
  </si>
  <si>
    <t xml:space="preserve">PNK 100*80*2500*07   неперфорированный замковый </t>
  </si>
  <si>
    <t xml:space="preserve">PNK 100*100*2500*07   неперфорированный замковый </t>
  </si>
  <si>
    <t xml:space="preserve">PNK 150*50*2500*07   неперфорированный замковый </t>
  </si>
  <si>
    <t xml:space="preserve">PNK 200*50*2500*07   неперфорированный замковый </t>
  </si>
  <si>
    <t xml:space="preserve">PNK 200*80*2500*07   неперфорированный замковый </t>
  </si>
  <si>
    <t xml:space="preserve">PNK 200*100*2500*07   неперфорированный замковый </t>
  </si>
  <si>
    <t xml:space="preserve">PNK 300*50*2500*10   неперфорированный замковый </t>
  </si>
  <si>
    <t xml:space="preserve">PNK 300*50*2500*07   неперфорированный замковый </t>
  </si>
  <si>
    <t xml:space="preserve">PNK 300*80*2500*10   неперфорированный замковый </t>
  </si>
  <si>
    <t xml:space="preserve">PNK 300*100*2500*10   неперфорированный замковый </t>
  </si>
  <si>
    <t xml:space="preserve">PNK 400*50*2500*10   неперфорированный замковый </t>
  </si>
  <si>
    <t xml:space="preserve">PNK 400*50*2500*07   неперфорированный замковый </t>
  </si>
  <si>
    <t xml:space="preserve">PNK 400*80*2500*10   неперфорированный замковый </t>
  </si>
  <si>
    <t xml:space="preserve">PNK 400*100*2500*10   неперфорированный замковый </t>
  </si>
  <si>
    <t xml:space="preserve">PNK 500*50*2500*10   неперфорированный замковый </t>
  </si>
  <si>
    <t xml:space="preserve">PNK 500*80*2500*10  неперфорированный замковый </t>
  </si>
  <si>
    <t xml:space="preserve">PNK 500*100*2500*10   неперфорированный замковый </t>
  </si>
  <si>
    <t xml:space="preserve">PNK 600*50*2500*10   неперфорированный замковый </t>
  </si>
  <si>
    <t xml:space="preserve">PNK 600*80*2500*10   неперфорированный замковый </t>
  </si>
  <si>
    <t xml:space="preserve">PNK 600*100*2500*10   неперфорированный замковый </t>
  </si>
  <si>
    <t xml:space="preserve">PNK 50*50*2500*07   неперфорированный простой </t>
  </si>
  <si>
    <t xml:space="preserve">PNK 50*50*2500*05   неперфорированный простой </t>
  </si>
  <si>
    <t xml:space="preserve">PNK 100*50*2500*07  неперфорированный простой </t>
  </si>
  <si>
    <t xml:space="preserve">PNK 100*50*2500*05   неперфорированный простой </t>
  </si>
  <si>
    <t xml:space="preserve">PNK 100*80*2500*07   неперфорированный простой  </t>
  </si>
  <si>
    <t xml:space="preserve">PNK 100*100*2500*07   неперфорированный простой  </t>
  </si>
  <si>
    <t xml:space="preserve">PNK 200*50*2500*07   неперфорированный простой </t>
  </si>
  <si>
    <t xml:space="preserve">PNK 200*80*2500*07   неперфорированный простой </t>
  </si>
  <si>
    <t xml:space="preserve">PNK 200*100*2500*07   неперфорированный простой </t>
  </si>
  <si>
    <t xml:space="preserve">PNK 300*50*2500*10   неперфорированный простой </t>
  </si>
  <si>
    <t xml:space="preserve">PNK 300*50*2500*07   неперфорированный простой </t>
  </si>
  <si>
    <t xml:space="preserve">PNK 300*80*2500*10   неперфорированный простой </t>
  </si>
  <si>
    <t xml:space="preserve">PNK 300*100*2500*10   неперфорированный простой </t>
  </si>
  <si>
    <t xml:space="preserve">PNK 400*50*2500*10   неперфорированный простой </t>
  </si>
  <si>
    <t xml:space="preserve">PNK 400*50*2500*07   неперфорированный простой </t>
  </si>
  <si>
    <t xml:space="preserve">PNK 400*80*2500*10   неперфорированный простой </t>
  </si>
  <si>
    <t xml:space="preserve">PNK 400*100*2500*10   неперфорированный простой </t>
  </si>
  <si>
    <t xml:space="preserve">PNK 500*50*2500*10   неперфорированный простой </t>
  </si>
  <si>
    <t xml:space="preserve">PNK 500*80*2500*10   неперфорированный простой </t>
  </si>
  <si>
    <t xml:space="preserve">PNK 600*100*2500*10   неперфорированный простой </t>
  </si>
  <si>
    <t>ЛНП А150Н50Т07</t>
  </si>
  <si>
    <t>ЛНП А150Н100Т07</t>
  </si>
  <si>
    <t xml:space="preserve">PNK 150*50*2500*05   неперфорированный простой </t>
  </si>
  <si>
    <t xml:space="preserve">PNK 150*100*2500*07   неперфорированный простой  </t>
  </si>
  <si>
    <t>ЛНП A50Н50Т07</t>
  </si>
  <si>
    <t>ЛНП A50Н50Т05</t>
  </si>
  <si>
    <t>ЛНП A100Н50Т07</t>
  </si>
  <si>
    <t>ЛНП A100Н80Т07</t>
  </si>
  <si>
    <t>ЛНП A100Н100Т07</t>
  </si>
  <si>
    <t>ЛНП A200Н50Т07</t>
  </si>
  <si>
    <t>ЛНП A200Н80Т07</t>
  </si>
  <si>
    <t>ЛНП A200Н100Т07</t>
  </si>
  <si>
    <t>ЛНП A300Н50Т1</t>
  </si>
  <si>
    <t>ЛНП A300Н50Т07</t>
  </si>
  <si>
    <t>ЛНП A300Н80Т1</t>
  </si>
  <si>
    <t>ЛНП A300Н100Т1</t>
  </si>
  <si>
    <t>ЛНП A400Н50Т1</t>
  </si>
  <si>
    <t>ЛНП A400Н50Т07</t>
  </si>
  <si>
    <t>ЛНП A400Н80Т1</t>
  </si>
  <si>
    <t>ЛНП A400Н100Т1</t>
  </si>
  <si>
    <t>ЛНП A500Н50Т1</t>
  </si>
  <si>
    <t>ЛНП A500Н80Т1</t>
  </si>
  <si>
    <t>ЛНП A500Н100Т1</t>
  </si>
  <si>
    <t>ЛНП A600Н50Т1</t>
  </si>
  <si>
    <t>ЛНП A600Н80Т1</t>
  </si>
  <si>
    <t>ЛНП A600Н100Т1</t>
  </si>
  <si>
    <t>Кронштейн к потолку для лотка 100 на высоту 650мм.</t>
  </si>
  <si>
    <t>Кронштейн к потолку для лотка 200 на высоту 650мм.</t>
  </si>
  <si>
    <t>Кронштейн к потолку для лотка 300 на высоту 650мм.</t>
  </si>
  <si>
    <t>Кронштейн к потолку для лотка 400 на высоту 650мм.</t>
  </si>
  <si>
    <t>Кронштейн к потолку для лотка 500 на высоту 650мм.</t>
  </si>
  <si>
    <t>Кронштейн к потолку для лотка 100 на высоту 550мм.</t>
  </si>
  <si>
    <t>Кронштейн к потолку для лотка 500 на высоту 550мм.</t>
  </si>
  <si>
    <t>Кронштейн к потолку для лотка 400 на высоту 550мм.</t>
  </si>
  <si>
    <t>Кронштейн к потолку для лотка 300 на высоту 550мм.</t>
  </si>
  <si>
    <t>Кронштейн к потолку для лотка 200 на высоту 550мм.</t>
  </si>
  <si>
    <t>КЛЗ А50Н25Т07</t>
  </si>
  <si>
    <t>КЛЗ А100Н25Т07</t>
  </si>
  <si>
    <t>КЛЗ А50Н25Т05</t>
  </si>
  <si>
    <t>КЛЗ А100Н25Т05</t>
  </si>
  <si>
    <t>КЛЗ А150Н25Т07</t>
  </si>
  <si>
    <t>КЛЗ А200Н25Т07</t>
  </si>
  <si>
    <t>КЛЗ А300Н25Т07</t>
  </si>
  <si>
    <t>КЛЗ А400Н25Т07</t>
  </si>
  <si>
    <t>КЛЗ А500Н25Т07</t>
  </si>
  <si>
    <t>КЛЗ А600Н25Т07</t>
  </si>
  <si>
    <t>КЛП А50Н25Т07</t>
  </si>
  <si>
    <t>КЛП А50Н25Т05</t>
  </si>
  <si>
    <t>КЛП А100Н25Т07</t>
  </si>
  <si>
    <t>КЛП А100Н25Т05</t>
  </si>
  <si>
    <t>КЛП А150Н25Т07</t>
  </si>
  <si>
    <t>КЛП А200Н25Т07</t>
  </si>
  <si>
    <t>КЛП А300Н25Т07</t>
  </si>
  <si>
    <t>КЛП А400Н25Т07</t>
  </si>
  <si>
    <t>КЛП А500Н25Т07</t>
  </si>
  <si>
    <t>КЛП А600Н25Т07</t>
  </si>
  <si>
    <t>Кронштейн к потолку для лотка 50 на высоту 250мм.</t>
  </si>
  <si>
    <t>Кронштейн к потолку для лотка 50 на высоту 350мм.</t>
  </si>
  <si>
    <t>Кронштейн к потолку для лотка 50 на высоту 450мм.</t>
  </si>
  <si>
    <t>Кронштейн к потолку для лотка 50 на высоту 550мм.</t>
  </si>
  <si>
    <t>Кронштейн к потолку для лотка 50 на высоту 650мм.</t>
  </si>
  <si>
    <t>КРП А5Н25Т15</t>
  </si>
  <si>
    <t>КРП А5Н35Т15</t>
  </si>
  <si>
    <t>КРС А50Т15</t>
  </si>
  <si>
    <t>КРС А100Т15</t>
  </si>
  <si>
    <t>КРС А200Т15</t>
  </si>
  <si>
    <t>КРС А300Т15</t>
  </si>
  <si>
    <t>КРС А400Т15</t>
  </si>
  <si>
    <t>КРС А500Т15</t>
  </si>
  <si>
    <t>КНС А50Т10</t>
  </si>
  <si>
    <t>КП А100Т15</t>
  </si>
  <si>
    <t>КП А200Т15</t>
  </si>
  <si>
    <t>КП А300Т15</t>
  </si>
  <si>
    <t>КП А400Т15</t>
  </si>
  <si>
    <t>КП А500Т15</t>
  </si>
  <si>
    <t>НП Н130Т15</t>
  </si>
  <si>
    <t>КП А50Т15</t>
  </si>
  <si>
    <t>КРП А5Н45Т15</t>
  </si>
  <si>
    <t>КРП5Н55Т15</t>
  </si>
  <si>
    <t>КРП А5Н65Т15</t>
  </si>
  <si>
    <t>КРП А10Н25Т15</t>
  </si>
  <si>
    <t>КРП А10Н35Т15</t>
  </si>
  <si>
    <t>КРП А10Н45Т15</t>
  </si>
  <si>
    <t>КРП А10Н55Т15</t>
  </si>
  <si>
    <t>КРП А10Н65Т15</t>
  </si>
  <si>
    <t>КРП А20Н25Т15</t>
  </si>
  <si>
    <t>КРП А20Н35Т15</t>
  </si>
  <si>
    <t>КРП А20Н45Т15</t>
  </si>
  <si>
    <t>КРП А20Н55Т15</t>
  </si>
  <si>
    <t>КРП А20Н65Т15</t>
  </si>
  <si>
    <t>КРП А30Н25Т15</t>
  </si>
  <si>
    <t>КРП А30Н35Т15</t>
  </si>
  <si>
    <t>КРП А30Н45Т15</t>
  </si>
  <si>
    <t>КРП А30Н55Т15</t>
  </si>
  <si>
    <t>КРП А30Н65Т15</t>
  </si>
  <si>
    <t>КРП А40Н25Т15</t>
  </si>
  <si>
    <t>КРП А40Н35Т15</t>
  </si>
  <si>
    <t>КРП А40Н45Т15</t>
  </si>
  <si>
    <t>КРП А40Н55Т15</t>
  </si>
  <si>
    <t>КРП А40Н65Т15</t>
  </si>
  <si>
    <t>КРП А50Н25Т15</t>
  </si>
  <si>
    <t>КРП А50Н35Т15</t>
  </si>
  <si>
    <t>КРП А50Н45Т15</t>
  </si>
  <si>
    <t>КРП А50Н55Т15</t>
  </si>
  <si>
    <t>КРП А50Н65Т15</t>
  </si>
  <si>
    <t>ЛПЗ A300Н50Т10</t>
  </si>
  <si>
    <t>ЛПЗ A300Н80Т10</t>
  </si>
  <si>
    <t>ЛПЗ A300Н100Т10</t>
  </si>
  <si>
    <t>ЛПЗ A400Н50Т10</t>
  </si>
  <si>
    <t>ЛПЗ A400Н80Т10</t>
  </si>
  <si>
    <t>ЛПЗ A400Н100Т10</t>
  </si>
  <si>
    <t>ЛПЗ A500Н50Т10</t>
  </si>
  <si>
    <t>ЛПЗ A500Н80Т10</t>
  </si>
  <si>
    <t>ЛПЗ A500Н100Т10</t>
  </si>
  <si>
    <t>ЛПЗ A600Н50Т10</t>
  </si>
  <si>
    <t>ЛПЗ A600Н80Т10</t>
  </si>
  <si>
    <t>ЛПЗ A600Н100Т10</t>
  </si>
  <si>
    <t>ЛПП A300Н50Т10</t>
  </si>
  <si>
    <t>ЛПП A300Н80Т10</t>
  </si>
  <si>
    <t>ЛПП A300Н100Т10</t>
  </si>
  <si>
    <t>ЛПП A400Н50Т10</t>
  </si>
  <si>
    <t>ЛПП A400Н80Т10</t>
  </si>
  <si>
    <t>ЛПП A400Н100Т10</t>
  </si>
  <si>
    <t>ЛПП A500Н50Т10</t>
  </si>
  <si>
    <t>ЛПП A500Н80Т10</t>
  </si>
  <si>
    <t>ЛПП A500Н100Т10</t>
  </si>
  <si>
    <t>ЛПП A600Н50Т10</t>
  </si>
  <si>
    <t>ЛПП A600Н80Т10</t>
  </si>
  <si>
    <t>ЛПП A600Н100Т10</t>
  </si>
  <si>
    <t>ЛНЗ A300Н50Т10</t>
  </si>
  <si>
    <t>ЛНЗ A300Н80Т10</t>
  </si>
  <si>
    <t>ЛНЗ A300Н100Т10</t>
  </si>
  <si>
    <t>ЛНЗ A400Н50Т10</t>
  </si>
  <si>
    <t>ЛНЗ A400Н80Т10</t>
  </si>
  <si>
    <t>ЛНЗ A400Н100Т10</t>
  </si>
  <si>
    <t>ЛНЗ A500Н50Т10</t>
  </si>
  <si>
    <t>ЛНЗ A500Н80Т10</t>
  </si>
  <si>
    <t>ЛНЗ A500Н100Т10</t>
  </si>
  <si>
    <t>ЛНЗ A600Н50Т10</t>
  </si>
  <si>
    <t>ЛНЗ A600Н80Т10</t>
  </si>
  <si>
    <t>ЛНЗ A600Н100Т10</t>
  </si>
  <si>
    <t>ЛНЗ  A H T</t>
  </si>
  <si>
    <t>ЛНП  A H T</t>
  </si>
  <si>
    <t xml:space="preserve"> КЛЗ  А Н Т </t>
  </si>
  <si>
    <t xml:space="preserve"> КЛП  А Н Т </t>
  </si>
  <si>
    <t>Крышка лотка замкового 50*25*2500*07</t>
  </si>
  <si>
    <t>Крышка лотка замкового 50*25*2500*05</t>
  </si>
  <si>
    <t>Крышка лотка замкового 100*25*2500*05</t>
  </si>
  <si>
    <t>Крышка лотка замкового 100*25*2500*07</t>
  </si>
  <si>
    <t>Крышка лотка замкового 150*25*2500*07</t>
  </si>
  <si>
    <t>Крышка лотка замкового 200*25*2500*07</t>
  </si>
  <si>
    <t>Крышка лотка замкового 300*25*2500*07</t>
  </si>
  <si>
    <t>Крышка лотка замкового 400*25*2500*07</t>
  </si>
  <si>
    <t>Крышка лотка замкового 500*25*2500*07</t>
  </si>
  <si>
    <t>Крышка лотка замкового 600*25*2500*07</t>
  </si>
  <si>
    <t>Крышка лотка  50*25*2500*07</t>
  </si>
  <si>
    <t>Крышка лотка  50*25*2500*05</t>
  </si>
  <si>
    <t>Крышка лотка  100*25*2500*07</t>
  </si>
  <si>
    <t>Крышка лотка 100*25*2500*05</t>
  </si>
  <si>
    <t>Крышка лотка 150*25*2500*07</t>
  </si>
  <si>
    <t>Крышка лотка 200*25*2500*07</t>
  </si>
  <si>
    <t>Крышка лотка 300*25*2500*07</t>
  </si>
  <si>
    <t>Крышка лотка  400*25*2500*07</t>
  </si>
  <si>
    <t>Крышка лотка  500*25*2500*07</t>
  </si>
  <si>
    <t>Крышка лотка  600*25*2500*07</t>
  </si>
  <si>
    <t>ПП 12*30*12Т10</t>
  </si>
  <si>
    <t>ZП 30*20*30Т10</t>
  </si>
  <si>
    <t>L-профиль 98Х22мм. толщ.0,7мм., длина 2500мм.</t>
  </si>
  <si>
    <t>L-профиль 48Х22мм. толщ.0,7мм., длина 2500мм.</t>
  </si>
  <si>
    <t>руб./шт.</t>
  </si>
  <si>
    <t>Полка кронштейна 50</t>
  </si>
  <si>
    <t>Полка кронштейна 100</t>
  </si>
  <si>
    <t>Полка кронштейна 200</t>
  </si>
  <si>
    <t>Полка кронштейна 300</t>
  </si>
  <si>
    <t>Полка кронштейна 400</t>
  </si>
  <si>
    <t>Полка кронштейна 500</t>
  </si>
  <si>
    <t>Стойка кронштейна  22*36*22мм. длиной 130мм.</t>
  </si>
  <si>
    <t>ППП А50L100Т15</t>
  </si>
  <si>
    <t>ППП А100L150Т15</t>
  </si>
  <si>
    <t>ППП А200L250Т15</t>
  </si>
  <si>
    <t>ППП А300L350Т15</t>
  </si>
  <si>
    <t>ППП А400L450Т15</t>
  </si>
  <si>
    <t>ППП А500L550Т15</t>
  </si>
  <si>
    <t>Планка соединительная 50Х200мм.толщ.1мм.</t>
  </si>
  <si>
    <t>Планка соединительная 100Х200мм. толщ.1мм.</t>
  </si>
  <si>
    <t xml:space="preserve">PNK 500*100*2500*10   неперфорированный простой </t>
  </si>
  <si>
    <t xml:space="preserve">PNK 600*50*2500*10   неперфорированный простой  </t>
  </si>
  <si>
    <t xml:space="preserve">PNK 600*80*2500*10   неперфорированный простой </t>
  </si>
  <si>
    <t>PNK 150*80*2500*07 неперфорированный замковый</t>
  </si>
  <si>
    <t>PNK 150*100*2500*07 неперфорированный замковый</t>
  </si>
  <si>
    <t>LП 50*22Т07</t>
  </si>
  <si>
    <t>LП 100*22Т07</t>
  </si>
  <si>
    <t>Шайба М8 (руб./200шт.)</t>
  </si>
  <si>
    <t>Болт М8Х16 и гайка М8  (руб./100шт.)</t>
  </si>
  <si>
    <t>43М8200</t>
  </si>
  <si>
    <t>43М8*16100</t>
  </si>
  <si>
    <t>УГ 90А10Н5</t>
  </si>
  <si>
    <t>УГ 90А5Н5</t>
  </si>
  <si>
    <t>УГ 90А15Н5</t>
  </si>
  <si>
    <t>УГ 90А20Н5</t>
  </si>
  <si>
    <t>УГ 90А30Н5</t>
  </si>
  <si>
    <t>УГ 90А40Н5</t>
  </si>
  <si>
    <t>УГ 90А50Н5</t>
  </si>
  <si>
    <t>УГ 90А10Н10</t>
  </si>
  <si>
    <t>УГ 90А15Н10</t>
  </si>
  <si>
    <t>УГ 90А20Н10</t>
  </si>
  <si>
    <t>УГ 90А30Н10</t>
  </si>
  <si>
    <t>УГ 90А40Н10</t>
  </si>
  <si>
    <t>УГ 90А50Н10</t>
  </si>
  <si>
    <t>КУГ 90А5Н5</t>
  </si>
  <si>
    <t>КУГ 90А10Н5</t>
  </si>
  <si>
    <t>КУГ 90А15Н5</t>
  </si>
  <si>
    <t>КУГ 90А20Н5</t>
  </si>
  <si>
    <t>КУГ 90А30Н5</t>
  </si>
  <si>
    <t>КУГ 90А40Н5</t>
  </si>
  <si>
    <t>КУГ 90А50Н5</t>
  </si>
  <si>
    <t>УГ 45А5Н5</t>
  </si>
  <si>
    <t>УГ 45А10Н5</t>
  </si>
  <si>
    <t>УГ 45А15Н5</t>
  </si>
  <si>
    <t>УГ 45А20Н5</t>
  </si>
  <si>
    <t>УГ 45А30Н5</t>
  </si>
  <si>
    <t>УГ 45А40Н5</t>
  </si>
  <si>
    <t>УГ 45А50Н5</t>
  </si>
  <si>
    <t>УГ 45А10Н10</t>
  </si>
  <si>
    <t>УГ 45А15Н10</t>
  </si>
  <si>
    <t>УГ 45А20Н10</t>
  </si>
  <si>
    <t>УГ 45А30Н10</t>
  </si>
  <si>
    <t>УГ 45А40Н10</t>
  </si>
  <si>
    <t>УГ 45А50Н10</t>
  </si>
  <si>
    <t>КУГ 45А5Н5</t>
  </si>
  <si>
    <t>КУГ 45А10Н5</t>
  </si>
  <si>
    <t>КУГ 45А15Н5</t>
  </si>
  <si>
    <t>КУГ 45А20Н5</t>
  </si>
  <si>
    <t>КУГ 45А30Н5</t>
  </si>
  <si>
    <t>КУГ 45А40Н5</t>
  </si>
  <si>
    <t>КУГ 45А50Н5</t>
  </si>
  <si>
    <t>ТО А5Н5</t>
  </si>
  <si>
    <t>ТО А10Н5</t>
  </si>
  <si>
    <t>ТО А20Н5</t>
  </si>
  <si>
    <t>ТО А30Н5</t>
  </si>
  <si>
    <t>ТО А40Н5</t>
  </si>
  <si>
    <t>ТО А50Н5</t>
  </si>
  <si>
    <t>ТО А10Н10</t>
  </si>
  <si>
    <t>ТО А20Н10</t>
  </si>
  <si>
    <t>ТО А30Н10</t>
  </si>
  <si>
    <t>ТО А40Н10</t>
  </si>
  <si>
    <t>ТО А50Н10</t>
  </si>
  <si>
    <t>КТО А5Н5</t>
  </si>
  <si>
    <t>КТО А10Н5</t>
  </si>
  <si>
    <t>КТО А20Н5</t>
  </si>
  <si>
    <t>КТО А30Н5</t>
  </si>
  <si>
    <t>КТО А40Н5</t>
  </si>
  <si>
    <t>КТО А50Н5</t>
  </si>
  <si>
    <t>КС А50Н5</t>
  </si>
  <si>
    <t>КС А10Н5</t>
  </si>
  <si>
    <t>КС А20Н5</t>
  </si>
  <si>
    <t>КС А30Н5</t>
  </si>
  <si>
    <t>КС А40Н5</t>
  </si>
  <si>
    <t>КС А50Н10</t>
  </si>
  <si>
    <t>КС А10Н10</t>
  </si>
  <si>
    <t>КС А20Н10</t>
  </si>
  <si>
    <t>КС А30Н10</t>
  </si>
  <si>
    <t>КС А40Н10</t>
  </si>
  <si>
    <t>КС А5Н5</t>
  </si>
  <si>
    <t>ККС А5Н5</t>
  </si>
  <si>
    <t>ККС А10Н5</t>
  </si>
  <si>
    <t>ККС А20Н5</t>
  </si>
  <si>
    <t>ККС А30Н5</t>
  </si>
  <si>
    <t>ККС А40Н5</t>
  </si>
  <si>
    <t>ККС А50Н5</t>
  </si>
  <si>
    <t>ПВ R10A5H5</t>
  </si>
  <si>
    <t>ПВ R10A10H5</t>
  </si>
  <si>
    <t>ПВ R10A20H5</t>
  </si>
  <si>
    <t>ПВ R10A30H5</t>
  </si>
  <si>
    <t>ПВ R10A40H5</t>
  </si>
  <si>
    <t>ПВ R10A50H5</t>
  </si>
  <si>
    <t>ПВ R15A5H5</t>
  </si>
  <si>
    <t>ПВ R15A20H5</t>
  </si>
  <si>
    <t>ПВ R15A30H5</t>
  </si>
  <si>
    <t>ПВ R15A40H5</t>
  </si>
  <si>
    <t>ПВ R15A50H5</t>
  </si>
  <si>
    <t>ПВ R20A5H5</t>
  </si>
  <si>
    <t>ПВ R20A10H5</t>
  </si>
  <si>
    <t>ПВ R20A20H5</t>
  </si>
  <si>
    <t>ПВ R20A30H5</t>
  </si>
  <si>
    <t>ПВ R20A40H5</t>
  </si>
  <si>
    <t>ПВ R20A50H5</t>
  </si>
  <si>
    <t>ПРВ H60A10</t>
  </si>
  <si>
    <t>ПРВ H60A20</t>
  </si>
  <si>
    <t>ПРВ H60A30</t>
  </si>
  <si>
    <t>ПРВ H60A40</t>
  </si>
  <si>
    <t>ПРВ H120A10</t>
  </si>
  <si>
    <t>ПРВ H120A30</t>
  </si>
  <si>
    <t>ПРВ H120A40</t>
  </si>
  <si>
    <t>ПРВ H120A20</t>
  </si>
  <si>
    <t>ПРВ H180A10</t>
  </si>
  <si>
    <t>ПРВ H180A20</t>
  </si>
  <si>
    <t>ПРВ H180A30</t>
  </si>
  <si>
    <t>ПРВ H180A40</t>
  </si>
  <si>
    <t>Соединитель-переходник 100Х100Х100мм.</t>
  </si>
  <si>
    <t>Базис цены - склад Поставщика на условиях предварительной оплаты.</t>
  </si>
  <si>
    <t>Цена указана в рублях с НДС.</t>
  </si>
  <si>
    <t>Изделия выполнены из оцинкованной стали ГОСТ 19904-90, класс покрытия - 140.</t>
  </si>
  <si>
    <t>Вес</t>
  </si>
  <si>
    <t>Объем</t>
  </si>
  <si>
    <t>Количество</t>
  </si>
  <si>
    <t>Сумма</t>
  </si>
  <si>
    <t>Тоннаж</t>
  </si>
  <si>
    <t>Cрок</t>
  </si>
  <si>
    <t>Произв.</t>
  </si>
  <si>
    <t>кг.</t>
  </si>
  <si>
    <t>дм3</t>
  </si>
  <si>
    <t>(м./ шт.)</t>
  </si>
  <si>
    <t>Руб.</t>
  </si>
  <si>
    <t>тонн</t>
  </si>
  <si>
    <t>М 3</t>
  </si>
  <si>
    <t>Дни</t>
  </si>
  <si>
    <t>м./день</t>
  </si>
  <si>
    <t>Основные параметры Вашего</t>
  </si>
  <si>
    <t>ЗАКАЗА</t>
  </si>
  <si>
    <t>Срок</t>
  </si>
  <si>
    <t>Тонн</t>
  </si>
  <si>
    <t>ТО А15Н5</t>
  </si>
  <si>
    <t>Т-отвод для лотка 150х50</t>
  </si>
  <si>
    <t>УГ 45А60Н5</t>
  </si>
  <si>
    <t>Угол горизонтальный 45° для лотка 600х50</t>
  </si>
  <si>
    <t>УГ 45А60Н10</t>
  </si>
  <si>
    <t>Угол горизонтальный 45° для лотка 600х100</t>
  </si>
  <si>
    <t>КУГ 45А60Н5</t>
  </si>
  <si>
    <t>Крышка угла горизонтального 45° для лотка 600</t>
  </si>
  <si>
    <t>ТО А60Н5</t>
  </si>
  <si>
    <t>Т-отвод для лотка 600х50</t>
  </si>
  <si>
    <t>ТО А60Н10</t>
  </si>
  <si>
    <t>Т-отвод для лотка 600х100</t>
  </si>
  <si>
    <t>КТО А60Н5</t>
  </si>
  <si>
    <t>Крышка Т-отвода для лотка 600</t>
  </si>
  <si>
    <t>КС А60Н5</t>
  </si>
  <si>
    <t>Крестообразный соединитель для лотка 600х50</t>
  </si>
  <si>
    <t>КС А60Н10</t>
  </si>
  <si>
    <t>Крестообразный соединитель для лотка 600х100</t>
  </si>
  <si>
    <t>ККС А60Н5</t>
  </si>
  <si>
    <t>Крышка крестообразного соединителя лотка 600</t>
  </si>
  <si>
    <t>УГ 90А60Н5</t>
  </si>
  <si>
    <t>Угол горизонтальный 90° для лотка 600х50</t>
  </si>
  <si>
    <t>УГ 90А60Н10</t>
  </si>
  <si>
    <t>Угол горизонтальный 90° для лотка 600х100</t>
  </si>
  <si>
    <t>КУГ 90А60Н5</t>
  </si>
  <si>
    <t>Крышка угла горизонтального 90° для лотка 600</t>
  </si>
  <si>
    <t>НП Н250Т15</t>
  </si>
  <si>
    <t>Стойка кронштейна  22*36*22мм. длиной 250мм.</t>
  </si>
  <si>
    <t>НП Н350Т15</t>
  </si>
  <si>
    <t>Стойка кронштейна  22*36*22мм. длиной 350мм.</t>
  </si>
  <si>
    <t>НП Н450Т15</t>
  </si>
  <si>
    <t>Стойка кронштейна  22*36*22мм. длиной 450мм.</t>
  </si>
  <si>
    <t>НП Н550Т15</t>
  </si>
  <si>
    <t>Стойка кронштейна  22*36*22мм. длиной 550мм.</t>
  </si>
  <si>
    <t>НП Н650Т15</t>
  </si>
  <si>
    <t>Стойка кронштейна  22*36*22мм. длиной 650мм.</t>
  </si>
  <si>
    <t>СП 100*100*100Т10</t>
  </si>
  <si>
    <t>ПС 50*200Т10</t>
  </si>
  <si>
    <t>ПС 100*200Т10</t>
  </si>
  <si>
    <t>ППП А600L650Т15</t>
  </si>
  <si>
    <t>Болт М8Х45 и гайка М8  (руб./100шт.)</t>
  </si>
  <si>
    <t>КП А600Т15</t>
  </si>
  <si>
    <t>Полка кронштейна 600</t>
  </si>
  <si>
    <t xml:space="preserve">                                              Оцинкованные  лотки  КОКС  перфорированные  замковые</t>
  </si>
  <si>
    <t xml:space="preserve">                                             Оцинкованные лотки КОКС перфорированные простые</t>
  </si>
  <si>
    <t xml:space="preserve">                                                 Оцинкованные лотки КОКС неперфорированные замковые</t>
  </si>
  <si>
    <t xml:space="preserve">                                                          Оцинкованные лотки КОКС неперфорированные простые</t>
  </si>
  <si>
    <t xml:space="preserve">                                                   Крышки лотка замковые</t>
  </si>
  <si>
    <t xml:space="preserve">                                                       Крышки лотка простые</t>
  </si>
  <si>
    <t xml:space="preserve">                                     Кронштейны с крепежом, макс.нагрузка 70кГ, толщ.1,5мм.</t>
  </si>
  <si>
    <t xml:space="preserve">                                                                                                                                                                  Углы, Т-отводы, Крестообразные соединители</t>
  </si>
  <si>
    <t>Полка подвеса к потолку лотка 50 (руб/шт.)</t>
  </si>
  <si>
    <t>Полка подвеса к потолку лотка 100 (руб/шт.)</t>
  </si>
  <si>
    <t>Полка подвеса к потолку лотка 200 (руб/шт.)</t>
  </si>
  <si>
    <t>Полка подвеса к потолку лотка 300 (руб/шт.)</t>
  </si>
  <si>
    <t>Полка подвеса к потолку лотка 400 (руб/шт.)</t>
  </si>
  <si>
    <t>Полка подвеса к потолку лотка 500 (руб/шт.)</t>
  </si>
  <si>
    <t>Полка подвеса к потолку лотка 600 (руб/шт.)</t>
  </si>
  <si>
    <t>КРС А600Т15</t>
  </si>
  <si>
    <t xml:space="preserve">Кронштейн к стене для лотка 600 </t>
  </si>
  <si>
    <t>ПС 80*200Т10</t>
  </si>
  <si>
    <t>Планка соединительная 80Х200мм. толщ.1мм.</t>
  </si>
  <si>
    <t>Планка соединительная 150Х200мм. толщ.1мм.</t>
  </si>
  <si>
    <t>ПС 150*200Т10</t>
  </si>
  <si>
    <t>КС Н250Т20</t>
  </si>
  <si>
    <t>Стойка кронштейна к стене толщ. 2мм. длиной 250мм.</t>
  </si>
  <si>
    <t>КС Н350Т20</t>
  </si>
  <si>
    <t>Стойка кронштейна к стене толщ. 2мм. длиной 350мм.</t>
  </si>
  <si>
    <t>КС Н450Т20</t>
  </si>
  <si>
    <t>Стойка кронштейна к стене толщ. 2мм. длиной 450мм.</t>
  </si>
  <si>
    <t>КС Н550Т20</t>
  </si>
  <si>
    <t>Стойка кронштейна к стене толщ. 2мм. длиной 550мм.</t>
  </si>
  <si>
    <t>КС Н650Т20</t>
  </si>
  <si>
    <t>Стойка кронштейна к стене толщ. 2мм. длиной 650мм.</t>
  </si>
  <si>
    <t>СП 50*100*100Т10</t>
  </si>
  <si>
    <t>Соединитель-переходник 100Х100Х50мм.</t>
  </si>
  <si>
    <t>КЭП 60*40*120Т15</t>
  </si>
  <si>
    <t>Элемент крепления к потолку 60*40*120мм.с крепежом</t>
  </si>
  <si>
    <t>КЭП 60*40*140Т15</t>
  </si>
  <si>
    <t>Элемент крепления сдвоенный 60*40*140мм.с крепежом</t>
  </si>
  <si>
    <t>42100100100</t>
  </si>
  <si>
    <t>КРП А60Н25Т15</t>
  </si>
  <si>
    <t>Кронштейн к потолку для лотка 600 на высоту 250мм.</t>
  </si>
  <si>
    <t>КРП А60Н35Т15</t>
  </si>
  <si>
    <t>Кронштейн к потолку для лотка 600 на высоту 350мм.</t>
  </si>
  <si>
    <t>КРП А60Н45Т15</t>
  </si>
  <si>
    <t>Кронштейн к потолку для лотка 600 на высоту 450мм.</t>
  </si>
  <si>
    <t>КРП А60Н55Т15</t>
  </si>
  <si>
    <t>Кронштейн к потолку для лотка 600 на высоту 550мм.</t>
  </si>
  <si>
    <t>КРП А60Н65Т15</t>
  </si>
  <si>
    <t>Кронштейн к потолку для лотка 600 на высоту 650мм.</t>
  </si>
  <si>
    <t>КС Н2500Т15</t>
  </si>
  <si>
    <t>Стойка кронштейна  22*36*22мм. длиной 2500мм.</t>
  </si>
  <si>
    <t>перфополоса толщ.0,7мм.шир 24мм.,длина 2500мм</t>
  </si>
  <si>
    <t>перфополоса толщ.1,0мм.шир 24мм.,длина 2500мм</t>
  </si>
  <si>
    <t>ДП A35L100T20</t>
  </si>
  <si>
    <t>Дистанционная планка к стене и к потолку 100 мм.</t>
  </si>
  <si>
    <t>ДП A35L200T20</t>
  </si>
  <si>
    <t>Дистанционная планка к стене и к потолку 200 мм.</t>
  </si>
  <si>
    <t>ДП A35L300T20</t>
  </si>
  <si>
    <t>Дистанционная планка к стене и к потолку 300 мм.</t>
  </si>
  <si>
    <t>ДП A35L400T20</t>
  </si>
  <si>
    <t>Дистанционная планка к стене и к потолку 400 мм.</t>
  </si>
  <si>
    <t>ДП A35L500T20</t>
  </si>
  <si>
    <t>Дистанционная планка к стене и к потолку 500 мм.</t>
  </si>
  <si>
    <t>ДП A35L600T20</t>
  </si>
  <si>
    <t>Дистанционная планка к стене и к потолку 600 мм.</t>
  </si>
  <si>
    <t>ТО А15Н10</t>
  </si>
  <si>
    <t>Т-отвод для лотка 150х100</t>
  </si>
  <si>
    <t>КТО А15Н5</t>
  </si>
  <si>
    <t>Крышка Т-отвода для лотка 150</t>
  </si>
  <si>
    <t>КС А15Н5</t>
  </si>
  <si>
    <t>Крестообразный соединитель для лотка 150х50</t>
  </si>
  <si>
    <t>КС А15Н10</t>
  </si>
  <si>
    <t>Крестообразный соединитель для лотка 150х100</t>
  </si>
  <si>
    <t>ККС А15Н5</t>
  </si>
  <si>
    <t>Крышка крестообразного соединителя лотка 150</t>
  </si>
  <si>
    <t>ПВ R10A15H5</t>
  </si>
  <si>
    <t>ПВ R15A15H5</t>
  </si>
  <si>
    <t>ПВ R15A10H5</t>
  </si>
  <si>
    <t>ПВ R20A15H5</t>
  </si>
  <si>
    <t>ПВ R10A10H10</t>
  </si>
  <si>
    <t>ПВ R10A15H10</t>
  </si>
  <si>
    <t>ПВ R10A20H10</t>
  </si>
  <si>
    <t>ПВ R10A30H10</t>
  </si>
  <si>
    <t>ПВ R10A40H10</t>
  </si>
  <si>
    <t>ПВ R10A50H10</t>
  </si>
  <si>
    <t>ПВ R15A10H10</t>
  </si>
  <si>
    <t>ПВ R15A50H10</t>
  </si>
  <si>
    <t>ПВ R15A40H10</t>
  </si>
  <si>
    <t>ПВ R15A30H10</t>
  </si>
  <si>
    <t>ПВ R15A20H10</t>
  </si>
  <si>
    <t>ПВ R15A15H10</t>
  </si>
  <si>
    <t>ПВ R20A10H10</t>
  </si>
  <si>
    <t>ПВ R20A15H10</t>
  </si>
  <si>
    <t>ПВ R20A20H10</t>
  </si>
  <si>
    <t>ПВ R20A30H10</t>
  </si>
  <si>
    <t>ПВ R20A40H10</t>
  </si>
  <si>
    <t>ПВ R20A50H10</t>
  </si>
  <si>
    <t>Поворот вертикальный радиуса 100мм. лотка 100х100</t>
  </si>
  <si>
    <t>Поворот вертикальный радиуса 100мм. лотка 150х100</t>
  </si>
  <si>
    <t>Поворот вертикальный радиуса 100мм. лотка 200х100</t>
  </si>
  <si>
    <t>Поворот вертикальный радиуса 100мм. лотка 300х100</t>
  </si>
  <si>
    <t>Поворот вертикальный радиуса 100мм. лотка 400х100</t>
  </si>
  <si>
    <t>Поворот вертикальный радиуса 100мм. лотка 500х100</t>
  </si>
  <si>
    <t>Поворот вертикальный радиуса 150мм. лотка 100х100</t>
  </si>
  <si>
    <t>Поворот вертикальный  радиуса 150мм. лотка 150х100</t>
  </si>
  <si>
    <t>Поворот вертикальный радиуса 150мм. лотка 200х100</t>
  </si>
  <si>
    <t>Поворот вертикальный радиуса 150мм. лотка 300х100</t>
  </si>
  <si>
    <t>Поворот вертикальный радиуса 150мм. лотка 400х100</t>
  </si>
  <si>
    <t>Поворот вертикальный радиуса 150мм. лотка 500х100</t>
  </si>
  <si>
    <t>Поворот вертикальный радиуса 200мм. лотка 100х100</t>
  </si>
  <si>
    <t>Поворот вертикальный радиуса 200мм. лотка 150х100</t>
  </si>
  <si>
    <t>Поворот вертикальный радиуса 200мм. лотка 200х100</t>
  </si>
  <si>
    <t>Поворот вертикальный радиуса 200мм. лотка 300х100</t>
  </si>
  <si>
    <t>Поворот вертикальный радиуса 200мм. лотка 400х100</t>
  </si>
  <si>
    <t>Поворот вертикальный радиуса 200мм. лотка 500х100</t>
  </si>
  <si>
    <t>Поворот вертикальный радиуса 100мм. лотка 50х50</t>
  </si>
  <si>
    <t>Поворот вертикальный радиуса 100мм. лотка 100х50</t>
  </si>
  <si>
    <t>Поворот вертикальный радиуса 100мм. лотка 150х50</t>
  </si>
  <si>
    <t>Поворот вертикальный радиуса 100мм. лотка 200х50</t>
  </si>
  <si>
    <t>Поворот вертикальный радиуса 100мм. лотка 300х50</t>
  </si>
  <si>
    <t>Поворот вертикальный радиуса 100мм. лотка 400х50</t>
  </si>
  <si>
    <t>Поворот вертикальный радиуса 100мм. лотка 500х50</t>
  </si>
  <si>
    <t>Поворот вертикальный радиуса 150мм. лотка 50х50</t>
  </si>
  <si>
    <t>Поворот вертикальный радиуса 150мм. лотка 100х50</t>
  </si>
  <si>
    <t>Поворот вертикальный радиуса 150мм. лотка 150х50</t>
  </si>
  <si>
    <t>Поворот вертикальный радиуса 150мм. лотка 200х50</t>
  </si>
  <si>
    <t>Поворот вертикальный радиуса 150мм. лотка 300х50</t>
  </si>
  <si>
    <t>Поворот вертикальный радиуса 150мм. лотка 400х50</t>
  </si>
  <si>
    <t>Поворот вертикальный радиуса 150мм. лотка 500х50</t>
  </si>
  <si>
    <t>Поворот вертикальный радиуса 200мм. лотка 50х50</t>
  </si>
  <si>
    <t>Поворот вертикальный радиуса 200мм. лотка 100х50</t>
  </si>
  <si>
    <t>Поворот вертикальный радиуса 200мм. лотка 150х50</t>
  </si>
  <si>
    <t>Поворот вертикальный радиуса 200мм. лотка 200х50</t>
  </si>
  <si>
    <t>Поворот вертикальный радиуса 200мм. лотка 300х50</t>
  </si>
  <si>
    <t>Поворот вертикальный радиуса 200мм. лотка 400х50</t>
  </si>
  <si>
    <t>Поворот вертикальный радиуса 200мм. лотка 500х50</t>
  </si>
  <si>
    <t>Подвес потолочный 18х34мм.,толщ.1,5,длинна 2500мм</t>
  </si>
  <si>
    <t>ППП L2500Т15</t>
  </si>
  <si>
    <t>ЛПП A150Н50Т07</t>
  </si>
  <si>
    <t xml:space="preserve">PNK 150*50*2500*07   перфорированный простой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</si>
</sst>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</numFmts>
  <fonts count="33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9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Helv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7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2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22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center"/>
    </xf>
    <xf numFmtId="0" fontId="2" fillId="22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22" borderId="12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22" borderId="16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7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22" borderId="18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vertical="center"/>
    </xf>
    <xf numFmtId="0" fontId="2" fillId="22" borderId="0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vertical="center"/>
    </xf>
    <xf numFmtId="0" fontId="2" fillId="22" borderId="21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2" borderId="23" xfId="0" applyFont="1" applyFill="1" applyBorder="1" applyAlignment="1">
      <alignment horizontal="left" vertical="center"/>
    </xf>
    <xf numFmtId="0" fontId="2" fillId="22" borderId="24" xfId="0" applyFont="1" applyFill="1" applyBorder="1" applyAlignment="1">
      <alignment horizontal="left" vertical="center"/>
    </xf>
    <xf numFmtId="0" fontId="2" fillId="22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24" borderId="29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0" fontId="3" fillId="7" borderId="10" xfId="0" applyNumberFormat="1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vertical="center"/>
    </xf>
    <xf numFmtId="0" fontId="3" fillId="7" borderId="11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3" fillId="7" borderId="30" xfId="0" applyFont="1" applyFill="1" applyBorder="1" applyAlignment="1">
      <alignment/>
    </xf>
    <xf numFmtId="0" fontId="2" fillId="24" borderId="31" xfId="0" applyFont="1" applyFill="1" applyBorder="1" applyAlignment="1">
      <alignment vertical="center"/>
    </xf>
    <xf numFmtId="0" fontId="2" fillId="24" borderId="29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3" fillId="7" borderId="34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vertical="center"/>
    </xf>
    <xf numFmtId="0" fontId="3" fillId="24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19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30" fillId="0" borderId="0" xfId="0" applyNumberFormat="1" applyAlignment="1">
      <alignment vertical="center"/>
    </xf>
    <xf numFmtId="0" fontId="30" fillId="0" borderId="0" xfId="0" applyFill="1" applyAlignment="1">
      <alignment vertical="center"/>
    </xf>
    <xf numFmtId="0" fontId="31" fillId="0" borderId="0" xfId="0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2" fontId="6" fillId="8" borderId="0" xfId="0" applyNumberFormat="1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2" borderId="22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vertical="center"/>
    </xf>
    <xf numFmtId="0" fontId="30" fillId="0" borderId="0" xfId="0" applyAlignment="1">
      <alignment/>
    </xf>
    <xf numFmtId="0" fontId="2" fillId="24" borderId="30" xfId="0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2" borderId="37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vertical="center"/>
    </xf>
    <xf numFmtId="0" fontId="6" fillId="25" borderId="0" xfId="0" applyFont="1" applyFill="1" applyAlignment="1">
      <alignment horizontal="center" vertical="center"/>
    </xf>
    <xf numFmtId="165" fontId="6" fillId="7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5" fontId="6" fillId="25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25" borderId="0" xfId="0" applyNumberFormat="1" applyFont="1" applyFill="1" applyAlignment="1">
      <alignment horizontal="center"/>
    </xf>
    <xf numFmtId="0" fontId="3" fillId="7" borderId="41" xfId="0" applyFont="1" applyFill="1" applyBorder="1" applyAlignment="1">
      <alignment vertical="center"/>
    </xf>
    <xf numFmtId="165" fontId="6" fillId="25" borderId="0" xfId="0" applyNumberFormat="1" applyFont="1" applyFill="1" applyBorder="1" applyAlignment="1">
      <alignment horizontal="center"/>
    </xf>
    <xf numFmtId="165" fontId="6" fillId="25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2" fillId="22" borderId="41" xfId="0" applyFont="1" applyFill="1" applyBorder="1" applyAlignment="1">
      <alignment horizontal="left" vertical="center"/>
    </xf>
    <xf numFmtId="0" fontId="2" fillId="24" borderId="41" xfId="0" applyFont="1" applyFill="1" applyBorder="1" applyAlignment="1">
      <alignment vertical="center"/>
    </xf>
    <xf numFmtId="0" fontId="2" fillId="7" borderId="41" xfId="0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vertical="center"/>
    </xf>
    <xf numFmtId="49" fontId="2" fillId="22" borderId="41" xfId="0" applyNumberFormat="1" applyFont="1" applyFill="1" applyBorder="1" applyAlignment="1">
      <alignment horizontal="left" vertical="center"/>
    </xf>
    <xf numFmtId="0" fontId="2" fillId="24" borderId="41" xfId="0" applyFont="1" applyFill="1" applyBorder="1" applyAlignment="1">
      <alignment horizontal="left" vertical="center"/>
    </xf>
    <xf numFmtId="0" fontId="2" fillId="22" borderId="42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" fillId="7" borderId="42" xfId="0" applyFont="1" applyFill="1" applyBorder="1" applyAlignment="1">
      <alignment vertical="center"/>
    </xf>
    <xf numFmtId="165" fontId="6" fillId="0" borderId="0" xfId="0" applyNumberFormat="1" applyFont="1" applyFill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20.jpeg" /><Relationship Id="rId9" Type="http://schemas.openxmlformats.org/officeDocument/2006/relationships/image" Target="../media/image21.jpeg" /><Relationship Id="rId10" Type="http://schemas.openxmlformats.org/officeDocument/2006/relationships/image" Target="../media/image22.jpeg" /><Relationship Id="rId11" Type="http://schemas.openxmlformats.org/officeDocument/2006/relationships/image" Target="../media/image23.jpeg" /><Relationship Id="rId12" Type="http://schemas.openxmlformats.org/officeDocument/2006/relationships/image" Target="../media/image24.jpeg" /><Relationship Id="rId13" Type="http://schemas.openxmlformats.org/officeDocument/2006/relationships/image" Target="../media/image25.jpeg" /><Relationship Id="rId14" Type="http://schemas.openxmlformats.org/officeDocument/2006/relationships/image" Target="../media/image26.jpeg" /><Relationship Id="rId15" Type="http://schemas.openxmlformats.org/officeDocument/2006/relationships/image" Target="../media/image27.jpeg" /><Relationship Id="rId16" Type="http://schemas.openxmlformats.org/officeDocument/2006/relationships/image" Target="../media/image28.jpeg" /><Relationship Id="rId17" Type="http://schemas.openxmlformats.org/officeDocument/2006/relationships/image" Target="../media/image29.jpeg" /><Relationship Id="rId18" Type="http://schemas.openxmlformats.org/officeDocument/2006/relationships/image" Target="../media/image30.jpeg" /><Relationship Id="rId19" Type="http://schemas.openxmlformats.org/officeDocument/2006/relationships/image" Target="../media/image31.jpeg" /><Relationship Id="rId20" Type="http://schemas.openxmlformats.org/officeDocument/2006/relationships/image" Target="../media/image19.jpeg" /><Relationship Id="rId21" Type="http://schemas.openxmlformats.org/officeDocument/2006/relationships/image" Target="../media/image12.jpeg" /><Relationship Id="rId22" Type="http://schemas.openxmlformats.org/officeDocument/2006/relationships/image" Target="../media/image13.jpeg" /><Relationship Id="rId23" Type="http://schemas.openxmlformats.org/officeDocument/2006/relationships/image" Target="../media/image10.jpeg" /><Relationship Id="rId24" Type="http://schemas.openxmlformats.org/officeDocument/2006/relationships/image" Target="../media/image4.png" /><Relationship Id="rId25" Type="http://schemas.openxmlformats.org/officeDocument/2006/relationships/image" Target="../media/image11.jpeg" /><Relationship Id="rId26" Type="http://schemas.openxmlformats.org/officeDocument/2006/relationships/image" Target="../media/image14.jpeg" /><Relationship Id="rId27" Type="http://schemas.openxmlformats.org/officeDocument/2006/relationships/image" Target="../media/image15.jpeg" /><Relationship Id="rId28" Type="http://schemas.openxmlformats.org/officeDocument/2006/relationships/image" Target="../media/image16.jpeg" /><Relationship Id="rId29" Type="http://schemas.openxmlformats.org/officeDocument/2006/relationships/image" Target="../media/image17.jpeg" /><Relationship Id="rId30" Type="http://schemas.openxmlformats.org/officeDocument/2006/relationships/image" Target="../media/image18.jpeg" /><Relationship Id="rId3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12</xdr:row>
      <xdr:rowOff>142875</xdr:rowOff>
    </xdr:from>
    <xdr:to>
      <xdr:col>0</xdr:col>
      <xdr:colOff>2105025</xdr:colOff>
      <xdr:row>21</xdr:row>
      <xdr:rowOff>19050</xdr:rowOff>
    </xdr:to>
    <xdr:pic>
      <xdr:nvPicPr>
        <xdr:cNvPr id="1" name="Picture 2" descr="DSC02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86075"/>
          <a:ext cx="20764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259</xdr:row>
      <xdr:rowOff>85725</xdr:rowOff>
    </xdr:from>
    <xdr:to>
      <xdr:col>0</xdr:col>
      <xdr:colOff>2095500</xdr:colOff>
      <xdr:row>264</xdr:row>
      <xdr:rowOff>180975</xdr:rowOff>
    </xdr:to>
    <xdr:pic>
      <xdr:nvPicPr>
        <xdr:cNvPr id="2" name="Picture 7" descr="DSC02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9293125"/>
          <a:ext cx="2076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95250</xdr:rowOff>
    </xdr:from>
    <xdr:to>
      <xdr:col>0</xdr:col>
      <xdr:colOff>2076450</xdr:colOff>
      <xdr:row>105</xdr:row>
      <xdr:rowOff>104775</xdr:rowOff>
    </xdr:to>
    <xdr:pic>
      <xdr:nvPicPr>
        <xdr:cNvPr id="3" name="Picture 17" descr="0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726650"/>
          <a:ext cx="2076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123825</xdr:rowOff>
    </xdr:from>
    <xdr:to>
      <xdr:col>0</xdr:col>
      <xdr:colOff>2085975</xdr:colOff>
      <xdr:row>50</xdr:row>
      <xdr:rowOff>133350</xdr:rowOff>
    </xdr:to>
    <xdr:pic>
      <xdr:nvPicPr>
        <xdr:cNvPr id="4" name="Picture 21" descr="DSC026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0182225"/>
          <a:ext cx="2076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152</xdr:row>
      <xdr:rowOff>0</xdr:rowOff>
    </xdr:from>
    <xdr:to>
      <xdr:col>0</xdr:col>
      <xdr:colOff>2085975</xdr:colOff>
      <xdr:row>162</xdr:row>
      <xdr:rowOff>161925</xdr:rowOff>
    </xdr:to>
    <xdr:pic>
      <xdr:nvPicPr>
        <xdr:cNvPr id="5" name="Picture 22" descr="DSC026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4747200"/>
          <a:ext cx="20669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187</xdr:row>
      <xdr:rowOff>161925</xdr:rowOff>
    </xdr:from>
    <xdr:to>
      <xdr:col>0</xdr:col>
      <xdr:colOff>2133600</xdr:colOff>
      <xdr:row>193</xdr:row>
      <xdr:rowOff>171450</xdr:rowOff>
    </xdr:to>
    <xdr:pic>
      <xdr:nvPicPr>
        <xdr:cNvPr id="6" name="Picture 23" descr="DSC026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2910125"/>
          <a:ext cx="2066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104775</xdr:rowOff>
    </xdr:from>
    <xdr:to>
      <xdr:col>0</xdr:col>
      <xdr:colOff>2105025</xdr:colOff>
      <xdr:row>29</xdr:row>
      <xdr:rowOff>114300</xdr:rowOff>
    </xdr:to>
    <xdr:pic>
      <xdr:nvPicPr>
        <xdr:cNvPr id="7" name="Picture 24" descr="DSC026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5362575"/>
          <a:ext cx="2076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104775</xdr:rowOff>
    </xdr:from>
    <xdr:to>
      <xdr:col>0</xdr:col>
      <xdr:colOff>2095500</xdr:colOff>
      <xdr:row>10</xdr:row>
      <xdr:rowOff>219075</xdr:rowOff>
    </xdr:to>
    <xdr:pic>
      <xdr:nvPicPr>
        <xdr:cNvPr id="8" name="Рисунок 27" descr="10--Лотки-и-крышки-1.jpg"/>
        <xdr:cNvPicPr preferRelativeResize="1">
          <a:picLocks noChangeAspect="1"/>
        </xdr:cNvPicPr>
      </xdr:nvPicPr>
      <xdr:blipFill>
        <a:blip r:embed="rId8"/>
        <a:srcRect t="1492"/>
        <a:stretch>
          <a:fillRect/>
        </a:stretch>
      </xdr:blipFill>
      <xdr:spPr>
        <a:xfrm>
          <a:off x="0" y="1247775"/>
          <a:ext cx="2095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0</xdr:col>
      <xdr:colOff>2095500</xdr:colOff>
      <xdr:row>39</xdr:row>
      <xdr:rowOff>85725</xdr:rowOff>
    </xdr:to>
    <xdr:pic>
      <xdr:nvPicPr>
        <xdr:cNvPr id="9" name="Рисунок 28" descr="10--Лотки-и-крышки-4.jpg"/>
        <xdr:cNvPicPr preferRelativeResize="1">
          <a:picLocks noChangeAspect="1"/>
        </xdr:cNvPicPr>
      </xdr:nvPicPr>
      <xdr:blipFill>
        <a:blip r:embed="rId9"/>
        <a:srcRect t="2026"/>
        <a:stretch>
          <a:fillRect/>
        </a:stretch>
      </xdr:blipFill>
      <xdr:spPr>
        <a:xfrm>
          <a:off x="0" y="7620000"/>
          <a:ext cx="2095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66675</xdr:rowOff>
    </xdr:from>
    <xdr:to>
      <xdr:col>0</xdr:col>
      <xdr:colOff>2095500</xdr:colOff>
      <xdr:row>96</xdr:row>
      <xdr:rowOff>95250</xdr:rowOff>
    </xdr:to>
    <xdr:pic>
      <xdr:nvPicPr>
        <xdr:cNvPr id="10" name="Рисунок 31" descr="10--Лотки-и-крышки-4(бо).jpg"/>
        <xdr:cNvPicPr preferRelativeResize="1">
          <a:picLocks noChangeAspect="1"/>
        </xdr:cNvPicPr>
      </xdr:nvPicPr>
      <xdr:blipFill>
        <a:blip r:embed="rId10"/>
        <a:srcRect t="2000"/>
        <a:stretch>
          <a:fillRect/>
        </a:stretch>
      </xdr:blipFill>
      <xdr:spPr>
        <a:xfrm>
          <a:off x="0" y="20640675"/>
          <a:ext cx="2095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47625</xdr:rowOff>
    </xdr:from>
    <xdr:to>
      <xdr:col>0</xdr:col>
      <xdr:colOff>2095500</xdr:colOff>
      <xdr:row>124</xdr:row>
      <xdr:rowOff>38100</xdr:rowOff>
    </xdr:to>
    <xdr:pic>
      <xdr:nvPicPr>
        <xdr:cNvPr id="11" name="Рисунок 32" descr="10--Лотки-и-крышки-2.jpg"/>
        <xdr:cNvPicPr preferRelativeResize="1">
          <a:picLocks noChangeAspect="1"/>
        </xdr:cNvPicPr>
      </xdr:nvPicPr>
      <xdr:blipFill>
        <a:blip r:embed="rId11"/>
        <a:srcRect t="1379"/>
        <a:stretch>
          <a:fillRect/>
        </a:stretch>
      </xdr:blipFill>
      <xdr:spPr>
        <a:xfrm>
          <a:off x="0" y="27022425"/>
          <a:ext cx="2095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66675</xdr:rowOff>
    </xdr:from>
    <xdr:to>
      <xdr:col>0</xdr:col>
      <xdr:colOff>2095500</xdr:colOff>
      <xdr:row>136</xdr:row>
      <xdr:rowOff>219075</xdr:rowOff>
    </xdr:to>
    <xdr:pic>
      <xdr:nvPicPr>
        <xdr:cNvPr id="12" name="Рисунок 33" descr="10--Лотки-и-крышки-3.jpg"/>
        <xdr:cNvPicPr preferRelativeResize="1">
          <a:picLocks noChangeAspect="1"/>
        </xdr:cNvPicPr>
      </xdr:nvPicPr>
      <xdr:blipFill>
        <a:blip r:embed="rId12"/>
        <a:srcRect t="2856"/>
        <a:stretch>
          <a:fillRect/>
        </a:stretch>
      </xdr:blipFill>
      <xdr:spPr>
        <a:xfrm>
          <a:off x="0" y="30013275"/>
          <a:ext cx="2095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66675</xdr:rowOff>
    </xdr:from>
    <xdr:to>
      <xdr:col>0</xdr:col>
      <xdr:colOff>2095500</xdr:colOff>
      <xdr:row>151</xdr:row>
      <xdr:rowOff>133350</xdr:rowOff>
    </xdr:to>
    <xdr:pic>
      <xdr:nvPicPr>
        <xdr:cNvPr id="13" name="Рисунок 35" descr="10  Кронштейн (стойка + полка)-1.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2985075"/>
          <a:ext cx="2095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176</xdr:row>
      <xdr:rowOff>9525</xdr:rowOff>
    </xdr:from>
    <xdr:to>
      <xdr:col>0</xdr:col>
      <xdr:colOff>1962150</xdr:colOff>
      <xdr:row>184</xdr:row>
      <xdr:rowOff>209550</xdr:rowOff>
    </xdr:to>
    <xdr:pic>
      <xdr:nvPicPr>
        <xdr:cNvPr id="14" name="Рисунок 36" descr="10  Соединительная планка. Консоль.-2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" y="40243125"/>
          <a:ext cx="1733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217</xdr:row>
      <xdr:rowOff>47625</xdr:rowOff>
    </xdr:from>
    <xdr:to>
      <xdr:col>0</xdr:col>
      <xdr:colOff>2124075</xdr:colOff>
      <xdr:row>223</xdr:row>
      <xdr:rowOff>19050</xdr:rowOff>
    </xdr:to>
    <xdr:pic>
      <xdr:nvPicPr>
        <xdr:cNvPr id="15" name="Рисунок 39" descr="10  Профили  L. Z. П.-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49653825"/>
          <a:ext cx="2095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2095500</xdr:colOff>
      <xdr:row>227</xdr:row>
      <xdr:rowOff>219075</xdr:rowOff>
    </xdr:to>
    <xdr:pic>
      <xdr:nvPicPr>
        <xdr:cNvPr id="16" name="Рисунок 40" descr="10  Профили  L. Z. П.-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50749200"/>
          <a:ext cx="2095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209550</xdr:rowOff>
    </xdr:from>
    <xdr:to>
      <xdr:col>0</xdr:col>
      <xdr:colOff>2095500</xdr:colOff>
      <xdr:row>232</xdr:row>
      <xdr:rowOff>200025</xdr:rowOff>
    </xdr:to>
    <xdr:pic>
      <xdr:nvPicPr>
        <xdr:cNvPr id="17" name="Рисунок 41" descr="10  Профили  L. Z. П.-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1873150"/>
          <a:ext cx="2095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2095500</xdr:colOff>
      <xdr:row>249</xdr:row>
      <xdr:rowOff>9525</xdr:rowOff>
    </xdr:to>
    <xdr:pic>
      <xdr:nvPicPr>
        <xdr:cNvPr id="18" name="Рисунок 42" descr="10  Углы-1.1.jpg"/>
        <xdr:cNvPicPr preferRelativeResize="1">
          <a:picLocks noChangeAspect="1"/>
        </xdr:cNvPicPr>
      </xdr:nvPicPr>
      <xdr:blipFill>
        <a:blip r:embed="rId18"/>
        <a:srcRect t="3199"/>
        <a:stretch>
          <a:fillRect/>
        </a:stretch>
      </xdr:blipFill>
      <xdr:spPr>
        <a:xfrm>
          <a:off x="0" y="55778400"/>
          <a:ext cx="2095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293</xdr:row>
      <xdr:rowOff>38100</xdr:rowOff>
    </xdr:from>
    <xdr:to>
      <xdr:col>0</xdr:col>
      <xdr:colOff>2124075</xdr:colOff>
      <xdr:row>300</xdr:row>
      <xdr:rowOff>47625</xdr:rowOff>
    </xdr:to>
    <xdr:pic>
      <xdr:nvPicPr>
        <xdr:cNvPr id="19" name="Рисунок 44" descr="10  Т-отвод. Крестообразный соединитель.-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67017900"/>
          <a:ext cx="2105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318</xdr:row>
      <xdr:rowOff>28575</xdr:rowOff>
    </xdr:from>
    <xdr:to>
      <xdr:col>0</xdr:col>
      <xdr:colOff>2105025</xdr:colOff>
      <xdr:row>324</xdr:row>
      <xdr:rowOff>171450</xdr:rowOff>
    </xdr:to>
    <xdr:pic>
      <xdr:nvPicPr>
        <xdr:cNvPr id="20" name="Рисунок 45" descr="10  Т-отвод. Крестообразный соединитель.-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72723375"/>
          <a:ext cx="2095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38100</xdr:rowOff>
    </xdr:from>
    <xdr:to>
      <xdr:col>0</xdr:col>
      <xdr:colOff>2095500</xdr:colOff>
      <xdr:row>391</xdr:row>
      <xdr:rowOff>209550</xdr:rowOff>
    </xdr:to>
    <xdr:pic>
      <xdr:nvPicPr>
        <xdr:cNvPr id="21" name="Picture 6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7763350"/>
          <a:ext cx="2095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200025</xdr:rowOff>
    </xdr:from>
    <xdr:to>
      <xdr:col>0</xdr:col>
      <xdr:colOff>2095500</xdr:colOff>
      <xdr:row>356</xdr:row>
      <xdr:rowOff>104775</xdr:rowOff>
    </xdr:to>
    <xdr:pic>
      <xdr:nvPicPr>
        <xdr:cNvPr id="22" name="Picture 60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8838425"/>
          <a:ext cx="20955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142875</xdr:rowOff>
    </xdr:from>
    <xdr:to>
      <xdr:col>0</xdr:col>
      <xdr:colOff>2105025</xdr:colOff>
      <xdr:row>208</xdr:row>
      <xdr:rowOff>47625</xdr:rowOff>
    </xdr:to>
    <xdr:pic>
      <xdr:nvPicPr>
        <xdr:cNvPr id="23" name="Picture 60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44948475"/>
          <a:ext cx="20955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369</xdr:row>
      <xdr:rowOff>133350</xdr:rowOff>
    </xdr:from>
    <xdr:to>
      <xdr:col>0</xdr:col>
      <xdr:colOff>2019300</xdr:colOff>
      <xdr:row>378</xdr:row>
      <xdr:rowOff>171450</xdr:rowOff>
    </xdr:to>
    <xdr:pic>
      <xdr:nvPicPr>
        <xdr:cNvPr id="24" name="Picture 615" descr="Повоор Вертикальный Внешний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84429600"/>
          <a:ext cx="20097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219075</xdr:rowOff>
    </xdr:from>
    <xdr:to>
      <xdr:col>0</xdr:col>
      <xdr:colOff>2095500</xdr:colOff>
      <xdr:row>74</xdr:row>
      <xdr:rowOff>28575</xdr:rowOff>
    </xdr:to>
    <xdr:pic>
      <xdr:nvPicPr>
        <xdr:cNvPr id="25" name="Рисунок 32" descr="a_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15535275"/>
          <a:ext cx="2085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60</xdr:row>
      <xdr:rowOff>76200</xdr:rowOff>
    </xdr:from>
    <xdr:to>
      <xdr:col>0</xdr:col>
      <xdr:colOff>2124075</xdr:colOff>
      <xdr:row>66</xdr:row>
      <xdr:rowOff>104775</xdr:rowOff>
    </xdr:to>
    <xdr:pic>
      <xdr:nvPicPr>
        <xdr:cNvPr id="26" name="Рисунок 33" descr="a_0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" y="13792200"/>
          <a:ext cx="2105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162</xdr:row>
      <xdr:rowOff>200025</xdr:rowOff>
    </xdr:from>
    <xdr:to>
      <xdr:col>0</xdr:col>
      <xdr:colOff>2095500</xdr:colOff>
      <xdr:row>174</xdr:row>
      <xdr:rowOff>209550</xdr:rowOff>
    </xdr:to>
    <xdr:pic>
      <xdr:nvPicPr>
        <xdr:cNvPr id="27" name="Picture 6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37233225"/>
          <a:ext cx="20859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250</xdr:row>
      <xdr:rowOff>209550</xdr:rowOff>
    </xdr:from>
    <xdr:to>
      <xdr:col>0</xdr:col>
      <xdr:colOff>2105025</xdr:colOff>
      <xdr:row>256</xdr:row>
      <xdr:rowOff>47625</xdr:rowOff>
    </xdr:to>
    <xdr:pic>
      <xdr:nvPicPr>
        <xdr:cNvPr id="28" name="Picture 61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57359550"/>
          <a:ext cx="2076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269</xdr:row>
      <xdr:rowOff>66675</xdr:rowOff>
    </xdr:from>
    <xdr:to>
      <xdr:col>0</xdr:col>
      <xdr:colOff>2105025</xdr:colOff>
      <xdr:row>281</xdr:row>
      <xdr:rowOff>47625</xdr:rowOff>
    </xdr:to>
    <xdr:pic>
      <xdr:nvPicPr>
        <xdr:cNvPr id="29" name="Picture 6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61560075"/>
          <a:ext cx="20669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302</xdr:row>
      <xdr:rowOff>47625</xdr:rowOff>
    </xdr:from>
    <xdr:to>
      <xdr:col>0</xdr:col>
      <xdr:colOff>2095500</xdr:colOff>
      <xdr:row>307</xdr:row>
      <xdr:rowOff>104775</xdr:rowOff>
    </xdr:to>
    <xdr:pic>
      <xdr:nvPicPr>
        <xdr:cNvPr id="30" name="Picture 61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9084825"/>
          <a:ext cx="2057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326</xdr:row>
      <xdr:rowOff>0</xdr:rowOff>
    </xdr:from>
    <xdr:to>
      <xdr:col>0</xdr:col>
      <xdr:colOff>2095500</xdr:colOff>
      <xdr:row>331</xdr:row>
      <xdr:rowOff>66675</xdr:rowOff>
    </xdr:to>
    <xdr:pic>
      <xdr:nvPicPr>
        <xdr:cNvPr id="31" name="Picture 61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74523600"/>
          <a:ext cx="2076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2"/>
  <sheetViews>
    <sheetView tabSelected="1" zoomScale="110" zoomScaleNormal="110" zoomScalePageLayoutView="0" workbookViewId="0" topLeftCell="B1">
      <selection activeCell="U14" sqref="U14"/>
    </sheetView>
  </sheetViews>
  <sheetFormatPr defaultColWidth="9.00390625" defaultRowHeight="12.75"/>
  <cols>
    <col min="1" max="1" width="28.125" style="0" customWidth="1"/>
    <col min="2" max="2" width="10.875" style="0" customWidth="1"/>
    <col min="3" max="3" width="16.625" style="0" customWidth="1"/>
    <col min="4" max="4" width="48.00390625" style="0" customWidth="1"/>
    <col min="5" max="5" width="16.375" style="0" hidden="1" customWidth="1"/>
    <col min="6" max="6" width="10.875" style="0" hidden="1" customWidth="1"/>
    <col min="7" max="7" width="6.625" style="0" hidden="1" customWidth="1"/>
    <col min="8" max="8" width="0.2421875" style="130" hidden="1" customWidth="1"/>
    <col min="9" max="9" width="4.875" style="0" hidden="1" customWidth="1"/>
    <col min="10" max="10" width="16.375" style="0" customWidth="1"/>
    <col min="11" max="11" width="3.75390625" style="0" hidden="1" customWidth="1"/>
    <col min="12" max="12" width="4.375" style="0" hidden="1" customWidth="1"/>
    <col min="13" max="13" width="5.00390625" style="0" hidden="1" customWidth="1"/>
    <col min="14" max="14" width="5.125" style="0" hidden="1" customWidth="1"/>
    <col min="15" max="15" width="7.875" style="0" hidden="1" customWidth="1"/>
    <col min="16" max="16" width="12.75390625" style="0" hidden="1" customWidth="1"/>
    <col min="18" max="18" width="11.625" style="0" customWidth="1"/>
  </cols>
  <sheetData>
    <row r="1" spans="1:5" ht="18" customHeight="1" thickBot="1">
      <c r="A1" s="1"/>
      <c r="B1" s="166" t="s">
        <v>0</v>
      </c>
      <c r="C1" s="167"/>
      <c r="D1" s="167"/>
      <c r="E1" s="167"/>
    </row>
    <row r="2" spans="1:19" ht="18" customHeight="1" thickBot="1">
      <c r="A2" s="1"/>
      <c r="B2" s="98" t="s">
        <v>1</v>
      </c>
      <c r="C2" s="99" t="s">
        <v>2</v>
      </c>
      <c r="D2" s="84" t="s">
        <v>3</v>
      </c>
      <c r="E2" s="100" t="s">
        <v>4</v>
      </c>
      <c r="H2" s="131" t="s">
        <v>553</v>
      </c>
      <c r="I2" s="108" t="s">
        <v>554</v>
      </c>
      <c r="J2" s="108" t="s">
        <v>555</v>
      </c>
      <c r="K2" s="108" t="s">
        <v>556</v>
      </c>
      <c r="L2" s="108" t="s">
        <v>557</v>
      </c>
      <c r="M2" s="108" t="s">
        <v>554</v>
      </c>
      <c r="N2" s="108" t="s">
        <v>558</v>
      </c>
      <c r="O2" s="109" t="s">
        <v>559</v>
      </c>
      <c r="P2" s="153" t="s">
        <v>568</v>
      </c>
      <c r="Q2" s="154"/>
      <c r="R2" s="154"/>
      <c r="S2" s="154"/>
    </row>
    <row r="3" spans="1:19" ht="18" customHeight="1" thickBot="1">
      <c r="A3" s="1"/>
      <c r="B3" s="3"/>
      <c r="C3" s="4"/>
      <c r="D3" s="5"/>
      <c r="E3" s="6"/>
      <c r="H3" s="132" t="s">
        <v>560</v>
      </c>
      <c r="I3" s="108" t="s">
        <v>561</v>
      </c>
      <c r="J3" s="108" t="s">
        <v>562</v>
      </c>
      <c r="K3" s="108" t="s">
        <v>563</v>
      </c>
      <c r="L3" s="108" t="s">
        <v>564</v>
      </c>
      <c r="M3" s="108" t="s">
        <v>565</v>
      </c>
      <c r="N3" s="108" t="s">
        <v>566</v>
      </c>
      <c r="O3" s="109" t="s">
        <v>567</v>
      </c>
      <c r="P3" s="155" t="s">
        <v>569</v>
      </c>
      <c r="Q3" s="156"/>
      <c r="R3" s="156"/>
      <c r="S3" s="156"/>
    </row>
    <row r="4" spans="1:19" ht="18" customHeight="1" thickBot="1">
      <c r="A4" s="168" t="s">
        <v>615</v>
      </c>
      <c r="B4" s="152"/>
      <c r="C4" s="152"/>
      <c r="D4" s="152"/>
      <c r="E4" s="169"/>
      <c r="H4" s="132"/>
      <c r="I4" s="108"/>
      <c r="J4" s="108"/>
      <c r="K4" s="108"/>
      <c r="L4" s="108"/>
      <c r="M4" s="108"/>
      <c r="N4" s="108"/>
      <c r="O4" s="110"/>
      <c r="P4" s="108" t="s">
        <v>556</v>
      </c>
      <c r="Q4" s="108" t="s">
        <v>557</v>
      </c>
      <c r="R4" s="108" t="s">
        <v>554</v>
      </c>
      <c r="S4" s="108" t="s">
        <v>570</v>
      </c>
    </row>
    <row r="5" spans="1:19" ht="18" customHeight="1" thickBot="1">
      <c r="A5" s="1"/>
      <c r="B5" s="3"/>
      <c r="C5" s="74" t="s">
        <v>120</v>
      </c>
      <c r="D5" s="73" t="s">
        <v>117</v>
      </c>
      <c r="E5" s="75" t="s">
        <v>121</v>
      </c>
      <c r="H5" s="132"/>
      <c r="I5" s="108"/>
      <c r="J5" s="108"/>
      <c r="K5" s="108"/>
      <c r="L5" s="108"/>
      <c r="M5" s="108"/>
      <c r="N5" s="108"/>
      <c r="O5" s="110"/>
      <c r="P5" s="15" t="s">
        <v>563</v>
      </c>
      <c r="Q5" s="15" t="s">
        <v>571</v>
      </c>
      <c r="R5" s="15" t="s">
        <v>565</v>
      </c>
      <c r="S5" s="15" t="s">
        <v>566</v>
      </c>
    </row>
    <row r="6" spans="1:19" ht="18" customHeight="1" thickBot="1">
      <c r="A6" s="170"/>
      <c r="B6" s="7">
        <v>1115507</v>
      </c>
      <c r="C6" s="8" t="s">
        <v>118</v>
      </c>
      <c r="D6" s="83" t="s">
        <v>122</v>
      </c>
      <c r="E6" s="19">
        <v>76</v>
      </c>
      <c r="F6" s="118"/>
      <c r="G6" s="118"/>
      <c r="H6" s="131">
        <v>0.81</v>
      </c>
      <c r="I6" s="108">
        <v>1.75</v>
      </c>
      <c r="J6" s="151"/>
      <c r="K6" s="108">
        <f>J6*E6</f>
        <v>0</v>
      </c>
      <c r="L6" s="108">
        <f aca="true" t="shared" si="0" ref="L6:L30">H6*J6</f>
        <v>0</v>
      </c>
      <c r="M6" s="108">
        <f aca="true" t="shared" si="1" ref="M6:M30">I6*J6</f>
        <v>0</v>
      </c>
      <c r="N6" s="111">
        <f aca="true" t="shared" si="2" ref="N6:N30">J6/O6</f>
        <v>0</v>
      </c>
      <c r="O6" s="108">
        <v>4000</v>
      </c>
      <c r="P6" s="115">
        <f>SUM(K6:K396)</f>
        <v>0</v>
      </c>
      <c r="Q6" s="129">
        <f>SUM(L6:L396)/1000</f>
        <v>0</v>
      </c>
      <c r="R6" s="116">
        <f>SUM(M6:M396)/1000</f>
        <v>0</v>
      </c>
      <c r="S6" s="117">
        <f>MAX(N6:N396)*2</f>
        <v>0</v>
      </c>
    </row>
    <row r="7" spans="1:15" ht="18" customHeight="1" thickBot="1">
      <c r="A7" s="171"/>
      <c r="B7" s="10">
        <v>1115505</v>
      </c>
      <c r="C7" s="11" t="s">
        <v>119</v>
      </c>
      <c r="D7" s="85" t="s">
        <v>123</v>
      </c>
      <c r="E7" s="19">
        <v>63</v>
      </c>
      <c r="F7" s="118"/>
      <c r="G7" s="118"/>
      <c r="H7" s="132">
        <v>0.61</v>
      </c>
      <c r="I7" s="108">
        <v>1.75</v>
      </c>
      <c r="J7" s="151"/>
      <c r="K7" s="108">
        <f>J7*E7</f>
        <v>0</v>
      </c>
      <c r="L7" s="108">
        <f t="shared" si="0"/>
        <v>0</v>
      </c>
      <c r="M7" s="108">
        <f t="shared" si="1"/>
        <v>0</v>
      </c>
      <c r="N7" s="111">
        <f t="shared" si="2"/>
        <v>0</v>
      </c>
      <c r="O7" s="108">
        <v>4000</v>
      </c>
    </row>
    <row r="8" spans="1:15" ht="18" customHeight="1" thickBot="1">
      <c r="A8" s="171"/>
      <c r="B8" s="10">
        <v>1118507</v>
      </c>
      <c r="C8" s="8" t="s">
        <v>189</v>
      </c>
      <c r="D8" s="9" t="s">
        <v>190</v>
      </c>
      <c r="E8" s="19">
        <v>86</v>
      </c>
      <c r="F8" s="118"/>
      <c r="G8" s="118"/>
      <c r="H8" s="150">
        <v>1</v>
      </c>
      <c r="I8" s="15">
        <v>1.87</v>
      </c>
      <c r="J8" s="151"/>
      <c r="K8" s="108">
        <f aca="true" t="shared" si="3" ref="K8:K72">J8*E8</f>
        <v>0</v>
      </c>
      <c r="L8" s="108">
        <f t="shared" si="0"/>
        <v>0</v>
      </c>
      <c r="M8" s="108">
        <f t="shared" si="1"/>
        <v>0</v>
      </c>
      <c r="N8" s="111">
        <f t="shared" si="2"/>
        <v>0</v>
      </c>
      <c r="O8" s="108">
        <v>4000</v>
      </c>
    </row>
    <row r="9" spans="1:15" ht="18" customHeight="1" thickBot="1">
      <c r="A9" s="171"/>
      <c r="B9" s="10">
        <v>11110507</v>
      </c>
      <c r="C9" s="8" t="s">
        <v>145</v>
      </c>
      <c r="D9" s="9" t="s">
        <v>124</v>
      </c>
      <c r="E9" s="19">
        <v>99</v>
      </c>
      <c r="F9" s="118"/>
      <c r="G9" s="118"/>
      <c r="H9" s="132">
        <v>1.04</v>
      </c>
      <c r="I9" s="108">
        <v>3.34</v>
      </c>
      <c r="J9" s="151"/>
      <c r="K9" s="108">
        <f t="shared" si="3"/>
        <v>0</v>
      </c>
      <c r="L9" s="108">
        <f t="shared" si="0"/>
        <v>0</v>
      </c>
      <c r="M9" s="108">
        <f t="shared" si="1"/>
        <v>0</v>
      </c>
      <c r="N9" s="111">
        <f t="shared" si="2"/>
        <v>0</v>
      </c>
      <c r="O9" s="108">
        <v>4000</v>
      </c>
    </row>
    <row r="10" spans="1:15" ht="18" customHeight="1" thickBot="1">
      <c r="A10" s="171"/>
      <c r="B10" s="10">
        <v>11110505</v>
      </c>
      <c r="C10" s="8" t="s">
        <v>145</v>
      </c>
      <c r="D10" s="9" t="s">
        <v>125</v>
      </c>
      <c r="E10" s="19">
        <v>82</v>
      </c>
      <c r="F10" s="118"/>
      <c r="G10" s="118"/>
      <c r="H10" s="132">
        <v>0.9</v>
      </c>
      <c r="I10" s="108">
        <v>3.34</v>
      </c>
      <c r="J10" s="151"/>
      <c r="K10" s="108">
        <f t="shared" si="3"/>
        <v>0</v>
      </c>
      <c r="L10" s="108">
        <f t="shared" si="0"/>
        <v>0</v>
      </c>
      <c r="M10" s="108">
        <f t="shared" si="1"/>
        <v>0</v>
      </c>
      <c r="N10" s="111">
        <f t="shared" si="2"/>
        <v>0</v>
      </c>
      <c r="O10" s="108">
        <v>4000</v>
      </c>
    </row>
    <row r="11" spans="1:15" ht="18" customHeight="1" thickBot="1">
      <c r="A11" s="171"/>
      <c r="B11" s="10">
        <v>11110807</v>
      </c>
      <c r="C11" s="8" t="s">
        <v>146</v>
      </c>
      <c r="D11" s="9" t="s">
        <v>126</v>
      </c>
      <c r="E11" s="19">
        <v>130</v>
      </c>
      <c r="F11" s="118"/>
      <c r="G11" s="118"/>
      <c r="H11" s="150">
        <v>1.25</v>
      </c>
      <c r="I11" s="15">
        <v>4</v>
      </c>
      <c r="J11" s="151"/>
      <c r="K11" s="108">
        <f t="shared" si="3"/>
        <v>0</v>
      </c>
      <c r="L11" s="108">
        <f t="shared" si="0"/>
        <v>0</v>
      </c>
      <c r="M11" s="108">
        <f t="shared" si="1"/>
        <v>0</v>
      </c>
      <c r="N11" s="111">
        <f t="shared" si="2"/>
        <v>0</v>
      </c>
      <c r="O11" s="108">
        <v>4000</v>
      </c>
    </row>
    <row r="12" spans="1:15" ht="18" customHeight="1" thickBot="1">
      <c r="A12" s="171"/>
      <c r="B12" s="10">
        <v>111101007</v>
      </c>
      <c r="C12" s="8" t="s">
        <v>147</v>
      </c>
      <c r="D12" s="9" t="s">
        <v>127</v>
      </c>
      <c r="E12" s="19">
        <v>151</v>
      </c>
      <c r="F12" s="118"/>
      <c r="G12" s="118"/>
      <c r="H12" s="150">
        <v>1.3</v>
      </c>
      <c r="I12" s="15">
        <v>4.7</v>
      </c>
      <c r="J12" s="151"/>
      <c r="K12" s="108">
        <f t="shared" si="3"/>
        <v>0</v>
      </c>
      <c r="L12" s="108">
        <f t="shared" si="0"/>
        <v>0</v>
      </c>
      <c r="M12" s="108">
        <f t="shared" si="1"/>
        <v>0</v>
      </c>
      <c r="N12" s="111">
        <f t="shared" si="2"/>
        <v>0</v>
      </c>
      <c r="O12" s="108">
        <v>4000</v>
      </c>
    </row>
    <row r="13" spans="1:15" ht="18" customHeight="1" thickBot="1">
      <c r="A13" s="171"/>
      <c r="B13" s="10">
        <v>11115507</v>
      </c>
      <c r="C13" s="11" t="s">
        <v>148</v>
      </c>
      <c r="D13" s="9" t="s">
        <v>128</v>
      </c>
      <c r="E13" s="19">
        <v>124</v>
      </c>
      <c r="F13" s="118"/>
      <c r="G13" s="118"/>
      <c r="H13" s="132">
        <v>1.3</v>
      </c>
      <c r="I13" s="108">
        <v>4.7</v>
      </c>
      <c r="J13" s="151"/>
      <c r="K13" s="108">
        <f t="shared" si="3"/>
        <v>0</v>
      </c>
      <c r="L13" s="108">
        <f t="shared" si="0"/>
        <v>0</v>
      </c>
      <c r="M13" s="108">
        <f t="shared" si="1"/>
        <v>0</v>
      </c>
      <c r="N13" s="111">
        <f t="shared" si="2"/>
        <v>0</v>
      </c>
      <c r="O13" s="108">
        <v>4000</v>
      </c>
    </row>
    <row r="14" spans="1:15" ht="18" customHeight="1" thickBot="1">
      <c r="A14" s="171"/>
      <c r="B14" s="10">
        <v>11120507</v>
      </c>
      <c r="C14" s="11" t="s">
        <v>149</v>
      </c>
      <c r="D14" s="9" t="s">
        <v>129</v>
      </c>
      <c r="E14" s="19">
        <v>150</v>
      </c>
      <c r="F14" s="118"/>
      <c r="G14" s="118"/>
      <c r="H14" s="132">
        <v>1.57</v>
      </c>
      <c r="I14" s="108">
        <v>5.6</v>
      </c>
      <c r="J14" s="151"/>
      <c r="K14" s="108">
        <f t="shared" si="3"/>
        <v>0</v>
      </c>
      <c r="L14" s="108">
        <f t="shared" si="0"/>
        <v>0</v>
      </c>
      <c r="M14" s="108">
        <f t="shared" si="1"/>
        <v>0</v>
      </c>
      <c r="N14" s="111">
        <f t="shared" si="2"/>
        <v>0</v>
      </c>
      <c r="O14" s="108">
        <v>4000</v>
      </c>
    </row>
    <row r="15" spans="1:15" ht="18" customHeight="1" thickBot="1">
      <c r="A15" s="171"/>
      <c r="B15" s="10">
        <v>11120807</v>
      </c>
      <c r="C15" s="11" t="s">
        <v>150</v>
      </c>
      <c r="D15" s="9" t="s">
        <v>130</v>
      </c>
      <c r="E15" s="19">
        <v>176</v>
      </c>
      <c r="F15" s="118"/>
      <c r="G15" s="118"/>
      <c r="H15" s="150">
        <v>2.17</v>
      </c>
      <c r="I15" s="15">
        <v>8</v>
      </c>
      <c r="J15" s="151"/>
      <c r="K15" s="108">
        <f t="shared" si="3"/>
        <v>0</v>
      </c>
      <c r="L15" s="108">
        <f t="shared" si="0"/>
        <v>0</v>
      </c>
      <c r="M15" s="108">
        <f t="shared" si="1"/>
        <v>0</v>
      </c>
      <c r="N15" s="111">
        <f t="shared" si="2"/>
        <v>0</v>
      </c>
      <c r="O15" s="108">
        <v>4000</v>
      </c>
    </row>
    <row r="16" spans="1:15" ht="18" customHeight="1" thickBot="1">
      <c r="A16" s="171"/>
      <c r="B16" s="10">
        <v>111201007</v>
      </c>
      <c r="C16" s="11" t="s">
        <v>151</v>
      </c>
      <c r="D16" s="9" t="s">
        <v>131</v>
      </c>
      <c r="E16" s="19">
        <v>199</v>
      </c>
      <c r="F16" s="118"/>
      <c r="G16" s="118"/>
      <c r="H16" s="132">
        <v>2.2</v>
      </c>
      <c r="I16" s="108">
        <v>11.5</v>
      </c>
      <c r="J16" s="151"/>
      <c r="K16" s="108">
        <f t="shared" si="3"/>
        <v>0</v>
      </c>
      <c r="L16" s="108">
        <f t="shared" si="0"/>
        <v>0</v>
      </c>
      <c r="M16" s="108">
        <f t="shared" si="1"/>
        <v>0</v>
      </c>
      <c r="N16" s="111">
        <f t="shared" si="2"/>
        <v>0</v>
      </c>
      <c r="O16" s="108">
        <v>4000</v>
      </c>
    </row>
    <row r="17" spans="1:15" ht="18" customHeight="1" thickBot="1">
      <c r="A17" s="171"/>
      <c r="B17" s="10">
        <v>1113051</v>
      </c>
      <c r="C17" s="11" t="s">
        <v>355</v>
      </c>
      <c r="D17" s="9" t="s">
        <v>133</v>
      </c>
      <c r="E17" s="19">
        <v>261</v>
      </c>
      <c r="F17" s="118"/>
      <c r="G17" s="118"/>
      <c r="H17" s="132">
        <v>3</v>
      </c>
      <c r="I17" s="108">
        <v>9.2</v>
      </c>
      <c r="J17" s="151"/>
      <c r="K17" s="108">
        <f t="shared" si="3"/>
        <v>0</v>
      </c>
      <c r="L17" s="108">
        <f t="shared" si="0"/>
        <v>0</v>
      </c>
      <c r="M17" s="108">
        <f t="shared" si="1"/>
        <v>0</v>
      </c>
      <c r="N17" s="111">
        <f t="shared" si="2"/>
        <v>0</v>
      </c>
      <c r="O17" s="108">
        <v>1000</v>
      </c>
    </row>
    <row r="18" spans="1:15" ht="18" customHeight="1" thickBot="1">
      <c r="A18" s="171"/>
      <c r="B18" s="10">
        <v>11130507</v>
      </c>
      <c r="C18" s="11" t="s">
        <v>152</v>
      </c>
      <c r="D18" s="9" t="s">
        <v>132</v>
      </c>
      <c r="E18" s="19">
        <v>186</v>
      </c>
      <c r="F18" s="118"/>
      <c r="G18" s="118"/>
      <c r="H18" s="132">
        <v>2.05</v>
      </c>
      <c r="I18" s="108">
        <v>9.2</v>
      </c>
      <c r="J18" s="151"/>
      <c r="K18" s="108">
        <f t="shared" si="3"/>
        <v>0</v>
      </c>
      <c r="L18" s="108">
        <f t="shared" si="0"/>
        <v>0</v>
      </c>
      <c r="M18" s="108">
        <f t="shared" si="1"/>
        <v>0</v>
      </c>
      <c r="N18" s="111">
        <f t="shared" si="2"/>
        <v>0</v>
      </c>
      <c r="O18" s="108">
        <v>1000</v>
      </c>
    </row>
    <row r="19" spans="1:15" ht="18" customHeight="1" thickBot="1">
      <c r="A19" s="171"/>
      <c r="B19" s="10">
        <v>1113081</v>
      </c>
      <c r="C19" s="11" t="s">
        <v>356</v>
      </c>
      <c r="D19" s="9" t="s">
        <v>153</v>
      </c>
      <c r="E19" s="19">
        <v>298</v>
      </c>
      <c r="F19" s="118"/>
      <c r="G19" s="118"/>
      <c r="H19" s="150">
        <v>3.5</v>
      </c>
      <c r="I19" s="15">
        <v>11</v>
      </c>
      <c r="J19" s="151"/>
      <c r="K19" s="108">
        <f t="shared" si="3"/>
        <v>0</v>
      </c>
      <c r="L19" s="108">
        <f t="shared" si="0"/>
        <v>0</v>
      </c>
      <c r="M19" s="108">
        <f t="shared" si="1"/>
        <v>0</v>
      </c>
      <c r="N19" s="111">
        <f t="shared" si="2"/>
        <v>0</v>
      </c>
      <c r="O19" s="108">
        <v>1000</v>
      </c>
    </row>
    <row r="20" spans="1:15" ht="18" customHeight="1" thickBot="1">
      <c r="A20" s="171"/>
      <c r="B20" s="10">
        <v>11130101</v>
      </c>
      <c r="C20" s="11" t="s">
        <v>357</v>
      </c>
      <c r="D20" s="9" t="s">
        <v>134</v>
      </c>
      <c r="E20" s="19">
        <v>327</v>
      </c>
      <c r="F20" s="118"/>
      <c r="G20" s="118"/>
      <c r="H20" s="150">
        <v>3.7</v>
      </c>
      <c r="I20" s="15">
        <v>12.6</v>
      </c>
      <c r="J20" s="151"/>
      <c r="K20" s="108">
        <f t="shared" si="3"/>
        <v>0</v>
      </c>
      <c r="L20" s="108">
        <f t="shared" si="0"/>
        <v>0</v>
      </c>
      <c r="M20" s="108">
        <f t="shared" si="1"/>
        <v>0</v>
      </c>
      <c r="N20" s="111">
        <f t="shared" si="2"/>
        <v>0</v>
      </c>
      <c r="O20" s="108">
        <v>1000</v>
      </c>
    </row>
    <row r="21" spans="1:15" ht="18" customHeight="1" thickBot="1">
      <c r="A21" s="171"/>
      <c r="B21" s="10">
        <v>1114051</v>
      </c>
      <c r="C21" s="11" t="s">
        <v>358</v>
      </c>
      <c r="D21" s="9" t="s">
        <v>135</v>
      </c>
      <c r="E21" s="19">
        <v>326</v>
      </c>
      <c r="F21" s="118"/>
      <c r="G21" s="118"/>
      <c r="H21" s="132">
        <v>3.77</v>
      </c>
      <c r="I21" s="108">
        <v>12.6</v>
      </c>
      <c r="J21" s="151"/>
      <c r="K21" s="108">
        <f t="shared" si="3"/>
        <v>0</v>
      </c>
      <c r="L21" s="108">
        <f t="shared" si="0"/>
        <v>0</v>
      </c>
      <c r="M21" s="108">
        <f t="shared" si="1"/>
        <v>0</v>
      </c>
      <c r="N21" s="111">
        <f t="shared" si="2"/>
        <v>0</v>
      </c>
      <c r="O21" s="108">
        <v>1000</v>
      </c>
    </row>
    <row r="22" spans="1:15" ht="18" customHeight="1" thickBot="1">
      <c r="A22" s="171"/>
      <c r="B22" s="10">
        <v>11140507</v>
      </c>
      <c r="C22" s="11" t="s">
        <v>154</v>
      </c>
      <c r="D22" s="9" t="s">
        <v>136</v>
      </c>
      <c r="E22" s="19">
        <v>228</v>
      </c>
      <c r="F22" s="118"/>
      <c r="G22" s="118"/>
      <c r="H22" s="132">
        <v>2.51</v>
      </c>
      <c r="I22" s="108">
        <v>12.6</v>
      </c>
      <c r="J22" s="151"/>
      <c r="K22" s="108">
        <f t="shared" si="3"/>
        <v>0</v>
      </c>
      <c r="L22" s="108">
        <f t="shared" si="0"/>
        <v>0</v>
      </c>
      <c r="M22" s="108">
        <f t="shared" si="1"/>
        <v>0</v>
      </c>
      <c r="N22" s="111">
        <f t="shared" si="2"/>
        <v>0</v>
      </c>
      <c r="O22" s="108">
        <v>1000</v>
      </c>
    </row>
    <row r="23" spans="1:15" ht="18" customHeight="1" thickBot="1">
      <c r="A23" s="171"/>
      <c r="B23" s="10">
        <v>1114081</v>
      </c>
      <c r="C23" s="11" t="s">
        <v>359</v>
      </c>
      <c r="D23" s="9" t="s">
        <v>137</v>
      </c>
      <c r="E23" s="19">
        <v>350</v>
      </c>
      <c r="F23" s="118"/>
      <c r="G23" s="118"/>
      <c r="H23" s="133">
        <v>4.68</v>
      </c>
      <c r="I23" s="128">
        <v>16</v>
      </c>
      <c r="J23" s="151"/>
      <c r="K23" s="108">
        <f t="shared" si="3"/>
        <v>0</v>
      </c>
      <c r="L23" s="108">
        <f t="shared" si="0"/>
        <v>0</v>
      </c>
      <c r="M23" s="108">
        <f t="shared" si="1"/>
        <v>0</v>
      </c>
      <c r="N23" s="111">
        <f t="shared" si="2"/>
        <v>0</v>
      </c>
      <c r="O23" s="108">
        <v>1000</v>
      </c>
    </row>
    <row r="24" spans="1:15" ht="18" customHeight="1" thickBot="1">
      <c r="A24" s="171"/>
      <c r="B24" s="10">
        <v>11140101</v>
      </c>
      <c r="C24" s="11" t="s">
        <v>360</v>
      </c>
      <c r="D24" s="9" t="s">
        <v>138</v>
      </c>
      <c r="E24" s="19">
        <v>384</v>
      </c>
      <c r="F24" s="118"/>
      <c r="G24" s="118"/>
      <c r="H24" s="133">
        <v>5</v>
      </c>
      <c r="I24" s="128">
        <v>20</v>
      </c>
      <c r="J24" s="151"/>
      <c r="K24" s="108">
        <f t="shared" si="3"/>
        <v>0</v>
      </c>
      <c r="L24" s="108">
        <f t="shared" si="0"/>
        <v>0</v>
      </c>
      <c r="M24" s="108">
        <f t="shared" si="1"/>
        <v>0</v>
      </c>
      <c r="N24" s="111">
        <f t="shared" si="2"/>
        <v>0</v>
      </c>
      <c r="O24" s="108">
        <v>1000</v>
      </c>
    </row>
    <row r="25" spans="1:15" ht="18" customHeight="1" thickBot="1">
      <c r="A25" s="171"/>
      <c r="B25" s="10">
        <v>1115051</v>
      </c>
      <c r="C25" s="11" t="s">
        <v>361</v>
      </c>
      <c r="D25" s="9" t="s">
        <v>139</v>
      </c>
      <c r="E25" s="19">
        <v>384</v>
      </c>
      <c r="F25" s="118"/>
      <c r="G25" s="118"/>
      <c r="H25" s="133">
        <v>5</v>
      </c>
      <c r="I25" s="128">
        <v>12.5</v>
      </c>
      <c r="J25" s="151"/>
      <c r="K25" s="108">
        <f t="shared" si="3"/>
        <v>0</v>
      </c>
      <c r="L25" s="108">
        <f t="shared" si="0"/>
        <v>0</v>
      </c>
      <c r="M25" s="108">
        <f t="shared" si="1"/>
        <v>0</v>
      </c>
      <c r="N25" s="111">
        <f t="shared" si="2"/>
        <v>0</v>
      </c>
      <c r="O25" s="108">
        <v>1000</v>
      </c>
    </row>
    <row r="26" spans="1:15" ht="18" customHeight="1" thickBot="1">
      <c r="A26" s="171"/>
      <c r="B26" s="10">
        <v>1115081</v>
      </c>
      <c r="C26" s="11" t="s">
        <v>362</v>
      </c>
      <c r="D26" s="9" t="s">
        <v>140</v>
      </c>
      <c r="E26" s="19"/>
      <c r="F26" s="118"/>
      <c r="G26" s="118"/>
      <c r="H26" s="133">
        <v>5.48</v>
      </c>
      <c r="I26" s="128">
        <v>20</v>
      </c>
      <c r="J26" s="151"/>
      <c r="K26" s="108">
        <f t="shared" si="3"/>
        <v>0</v>
      </c>
      <c r="L26" s="108">
        <f t="shared" si="0"/>
        <v>0</v>
      </c>
      <c r="M26" s="108">
        <f t="shared" si="1"/>
        <v>0</v>
      </c>
      <c r="N26" s="111">
        <f t="shared" si="2"/>
        <v>0</v>
      </c>
      <c r="O26" s="108">
        <v>1000</v>
      </c>
    </row>
    <row r="27" spans="1:15" ht="18" customHeight="1" thickBot="1">
      <c r="A27" s="171"/>
      <c r="B27" s="10">
        <v>11150101</v>
      </c>
      <c r="C27" s="11" t="s">
        <v>363</v>
      </c>
      <c r="D27" s="9" t="s">
        <v>141</v>
      </c>
      <c r="E27" s="19">
        <v>446</v>
      </c>
      <c r="F27" s="118"/>
      <c r="G27" s="118"/>
      <c r="H27" s="133">
        <v>5.8</v>
      </c>
      <c r="I27" s="128">
        <v>25</v>
      </c>
      <c r="J27" s="151"/>
      <c r="K27" s="108">
        <f t="shared" si="3"/>
        <v>0</v>
      </c>
      <c r="L27" s="108">
        <f t="shared" si="0"/>
        <v>0</v>
      </c>
      <c r="M27" s="108">
        <f t="shared" si="1"/>
        <v>0</v>
      </c>
      <c r="N27" s="111">
        <f t="shared" si="2"/>
        <v>0</v>
      </c>
      <c r="O27" s="108">
        <v>1000</v>
      </c>
    </row>
    <row r="28" spans="1:15" ht="18" customHeight="1" thickBot="1">
      <c r="A28" s="171"/>
      <c r="B28" s="10">
        <v>1116051</v>
      </c>
      <c r="C28" s="11" t="s">
        <v>364</v>
      </c>
      <c r="D28" s="9" t="s">
        <v>142</v>
      </c>
      <c r="E28" s="19">
        <v>446</v>
      </c>
      <c r="F28" s="118"/>
      <c r="G28" s="118"/>
      <c r="H28" s="133">
        <v>5.8</v>
      </c>
      <c r="I28" s="128">
        <v>15</v>
      </c>
      <c r="J28" s="151"/>
      <c r="K28" s="108">
        <f t="shared" si="3"/>
        <v>0</v>
      </c>
      <c r="L28" s="108">
        <f t="shared" si="0"/>
        <v>0</v>
      </c>
      <c r="M28" s="108">
        <f t="shared" si="1"/>
        <v>0</v>
      </c>
      <c r="N28" s="111">
        <f t="shared" si="2"/>
        <v>0</v>
      </c>
      <c r="O28" s="108">
        <v>1000</v>
      </c>
    </row>
    <row r="29" spans="1:15" ht="18" customHeight="1" thickBot="1">
      <c r="A29" s="171"/>
      <c r="B29" s="10">
        <v>1116081</v>
      </c>
      <c r="C29" s="11" t="s">
        <v>365</v>
      </c>
      <c r="D29" s="78" t="s">
        <v>143</v>
      </c>
      <c r="E29" s="19"/>
      <c r="F29" s="118"/>
      <c r="G29" s="118"/>
      <c r="H29" s="133">
        <v>6.28</v>
      </c>
      <c r="I29" s="128">
        <v>24</v>
      </c>
      <c r="J29" s="151"/>
      <c r="K29" s="108">
        <f t="shared" si="3"/>
        <v>0</v>
      </c>
      <c r="L29" s="108">
        <f t="shared" si="0"/>
        <v>0</v>
      </c>
      <c r="M29" s="108">
        <f t="shared" si="1"/>
        <v>0</v>
      </c>
      <c r="N29" s="111">
        <f t="shared" si="2"/>
        <v>0</v>
      </c>
      <c r="O29" s="108">
        <v>1000</v>
      </c>
    </row>
    <row r="30" spans="1:15" ht="18" customHeight="1" thickBot="1">
      <c r="A30" s="172"/>
      <c r="B30" s="12">
        <v>11160101</v>
      </c>
      <c r="C30" s="13" t="s">
        <v>366</v>
      </c>
      <c r="D30" s="83" t="s">
        <v>144</v>
      </c>
      <c r="E30" s="19">
        <v>510</v>
      </c>
      <c r="F30" s="118"/>
      <c r="G30" s="118"/>
      <c r="H30" s="133">
        <v>6.6</v>
      </c>
      <c r="I30" s="128">
        <v>30</v>
      </c>
      <c r="J30" s="151"/>
      <c r="K30" s="108">
        <f t="shared" si="3"/>
        <v>0</v>
      </c>
      <c r="L30" s="108">
        <f t="shared" si="0"/>
        <v>0</v>
      </c>
      <c r="M30" s="108">
        <f t="shared" si="1"/>
        <v>0</v>
      </c>
      <c r="N30" s="111">
        <f t="shared" si="2"/>
        <v>0</v>
      </c>
      <c r="O30" s="108">
        <v>1000</v>
      </c>
    </row>
    <row r="31" spans="1:11" ht="18" customHeight="1" thickBot="1">
      <c r="A31" s="1"/>
      <c r="B31" s="14"/>
      <c r="C31" s="4"/>
      <c r="D31" s="4"/>
      <c r="E31" s="15"/>
      <c r="J31" s="108"/>
      <c r="K31" s="108"/>
    </row>
    <row r="32" spans="1:11" ht="18" customHeight="1" thickBot="1">
      <c r="A32" s="168" t="s">
        <v>616</v>
      </c>
      <c r="B32" s="152"/>
      <c r="C32" s="152"/>
      <c r="D32" s="152"/>
      <c r="E32" s="169"/>
      <c r="J32" s="108"/>
      <c r="K32" s="108"/>
    </row>
    <row r="33" spans="1:11" ht="18" customHeight="1" thickBot="1">
      <c r="A33" s="1"/>
      <c r="B33" s="14"/>
      <c r="C33" s="74" t="s">
        <v>188</v>
      </c>
      <c r="D33" s="73" t="s">
        <v>117</v>
      </c>
      <c r="E33" s="75" t="s">
        <v>121</v>
      </c>
      <c r="J33" s="108"/>
      <c r="K33" s="108"/>
    </row>
    <row r="34" spans="1:15" ht="18" customHeight="1" thickBot="1">
      <c r="A34" s="157"/>
      <c r="B34" s="16">
        <v>1125507</v>
      </c>
      <c r="C34" s="91" t="s">
        <v>178</v>
      </c>
      <c r="D34" s="83" t="s">
        <v>155</v>
      </c>
      <c r="E34" s="19">
        <v>71</v>
      </c>
      <c r="F34" s="118"/>
      <c r="G34" s="118"/>
      <c r="H34" s="132">
        <v>0.73</v>
      </c>
      <c r="I34" s="108">
        <v>1.5</v>
      </c>
      <c r="J34" s="151"/>
      <c r="K34" s="108">
        <f t="shared" si="3"/>
        <v>0</v>
      </c>
      <c r="L34" s="108">
        <f aca="true" t="shared" si="4" ref="L34:L57">H34*J34</f>
        <v>0</v>
      </c>
      <c r="M34" s="108">
        <f aca="true" t="shared" si="5" ref="M34:M57">I34*J34</f>
        <v>0</v>
      </c>
      <c r="N34" s="111">
        <f aca="true" t="shared" si="6" ref="N34:N57">J34/O34</f>
        <v>0</v>
      </c>
      <c r="O34" s="108">
        <v>4000</v>
      </c>
    </row>
    <row r="35" spans="1:15" ht="18" customHeight="1" thickBot="1">
      <c r="A35" s="158"/>
      <c r="B35" s="20">
        <v>1125505</v>
      </c>
      <c r="C35" s="92" t="s">
        <v>179</v>
      </c>
      <c r="D35" s="85" t="s">
        <v>156</v>
      </c>
      <c r="E35" s="19">
        <v>57</v>
      </c>
      <c r="F35" s="118"/>
      <c r="G35" s="118"/>
      <c r="H35" s="132">
        <v>0.55</v>
      </c>
      <c r="I35" s="108">
        <v>1.5</v>
      </c>
      <c r="J35" s="151"/>
      <c r="K35" s="108">
        <f t="shared" si="3"/>
        <v>0</v>
      </c>
      <c r="L35" s="108">
        <f t="shared" si="4"/>
        <v>0</v>
      </c>
      <c r="M35" s="108">
        <f t="shared" si="5"/>
        <v>0</v>
      </c>
      <c r="N35" s="111">
        <f t="shared" si="6"/>
        <v>0</v>
      </c>
      <c r="O35" s="108">
        <v>4000</v>
      </c>
    </row>
    <row r="36" spans="1:15" ht="18" customHeight="1" thickBot="1">
      <c r="A36" s="158"/>
      <c r="B36" s="20">
        <v>11210507</v>
      </c>
      <c r="C36" s="91" t="s">
        <v>180</v>
      </c>
      <c r="D36" s="9" t="s">
        <v>157</v>
      </c>
      <c r="E36" s="19">
        <v>96</v>
      </c>
      <c r="F36" s="118"/>
      <c r="G36" s="118"/>
      <c r="H36" s="132">
        <v>1</v>
      </c>
      <c r="I36" s="108">
        <v>2.9</v>
      </c>
      <c r="J36" s="151"/>
      <c r="K36" s="108">
        <f t="shared" si="3"/>
        <v>0</v>
      </c>
      <c r="L36" s="108">
        <f t="shared" si="4"/>
        <v>0</v>
      </c>
      <c r="M36" s="108">
        <f t="shared" si="5"/>
        <v>0</v>
      </c>
      <c r="N36" s="111">
        <f t="shared" si="6"/>
        <v>0</v>
      </c>
      <c r="O36" s="108">
        <v>4000</v>
      </c>
    </row>
    <row r="37" spans="1:15" ht="18" customHeight="1" thickBot="1">
      <c r="A37" s="158"/>
      <c r="B37" s="20">
        <v>11210505</v>
      </c>
      <c r="C37" s="91" t="s">
        <v>180</v>
      </c>
      <c r="D37" s="9" t="s">
        <v>158</v>
      </c>
      <c r="E37" s="19">
        <v>77</v>
      </c>
      <c r="F37" s="118"/>
      <c r="G37" s="118"/>
      <c r="H37" s="132">
        <v>0.8</v>
      </c>
      <c r="I37" s="108">
        <v>2.9</v>
      </c>
      <c r="J37" s="151"/>
      <c r="K37" s="108">
        <f t="shared" si="3"/>
        <v>0</v>
      </c>
      <c r="L37" s="108">
        <f t="shared" si="4"/>
        <v>0</v>
      </c>
      <c r="M37" s="108">
        <f t="shared" si="5"/>
        <v>0</v>
      </c>
      <c r="N37" s="111">
        <f t="shared" si="6"/>
        <v>0</v>
      </c>
      <c r="O37" s="108">
        <v>4000</v>
      </c>
    </row>
    <row r="38" spans="1:15" ht="18" customHeight="1" thickBot="1">
      <c r="A38" s="158"/>
      <c r="B38" s="20">
        <v>11210807</v>
      </c>
      <c r="C38" s="91" t="s">
        <v>181</v>
      </c>
      <c r="D38" s="9" t="s">
        <v>159</v>
      </c>
      <c r="E38" s="19">
        <v>128</v>
      </c>
      <c r="F38" s="118"/>
      <c r="G38" s="118"/>
      <c r="H38" s="150">
        <v>1.46</v>
      </c>
      <c r="I38" s="15">
        <v>4.7</v>
      </c>
      <c r="J38" s="151"/>
      <c r="K38" s="108">
        <f t="shared" si="3"/>
        <v>0</v>
      </c>
      <c r="L38" s="108">
        <f t="shared" si="4"/>
        <v>0</v>
      </c>
      <c r="M38" s="108">
        <f t="shared" si="5"/>
        <v>0</v>
      </c>
      <c r="N38" s="111">
        <f t="shared" si="6"/>
        <v>0</v>
      </c>
      <c r="O38" s="108">
        <v>4000</v>
      </c>
    </row>
    <row r="39" spans="1:15" ht="18" customHeight="1" thickBot="1">
      <c r="A39" s="158"/>
      <c r="B39" s="20">
        <v>112101007</v>
      </c>
      <c r="C39" s="91" t="s">
        <v>182</v>
      </c>
      <c r="D39" s="9" t="s">
        <v>160</v>
      </c>
      <c r="E39" s="19">
        <v>147</v>
      </c>
      <c r="F39" s="118"/>
      <c r="G39" s="118"/>
      <c r="H39" s="150">
        <v>1.5</v>
      </c>
      <c r="I39" s="15">
        <v>4.7</v>
      </c>
      <c r="J39" s="151"/>
      <c r="K39" s="108">
        <f t="shared" si="3"/>
        <v>0</v>
      </c>
      <c r="L39" s="108">
        <f t="shared" si="4"/>
        <v>0</v>
      </c>
      <c r="M39" s="108">
        <f t="shared" si="5"/>
        <v>0</v>
      </c>
      <c r="N39" s="111">
        <f t="shared" si="6"/>
        <v>0</v>
      </c>
      <c r="O39" s="108">
        <v>4000</v>
      </c>
    </row>
    <row r="40" spans="1:15" ht="18" customHeight="1" thickBot="1">
      <c r="A40" s="158"/>
      <c r="B40" s="20">
        <v>112151007</v>
      </c>
      <c r="C40" s="91" t="s">
        <v>752</v>
      </c>
      <c r="D40" s="9" t="s">
        <v>753</v>
      </c>
      <c r="E40" s="19">
        <v>122</v>
      </c>
      <c r="F40" s="118"/>
      <c r="G40" s="118"/>
      <c r="H40" s="150">
        <v>1.5</v>
      </c>
      <c r="I40" s="15">
        <v>4.7</v>
      </c>
      <c r="J40" s="151"/>
      <c r="K40" s="108">
        <f>J40*E40</f>
        <v>0</v>
      </c>
      <c r="L40" s="108">
        <f>H40*J40</f>
        <v>0</v>
      </c>
      <c r="M40" s="108">
        <f>I40*J40</f>
        <v>0</v>
      </c>
      <c r="N40" s="111">
        <f>J40/O40</f>
        <v>0</v>
      </c>
      <c r="O40" s="108">
        <v>4000</v>
      </c>
    </row>
    <row r="41" spans="1:15" ht="18" customHeight="1" thickBot="1">
      <c r="A41" s="158"/>
      <c r="B41" s="20">
        <v>11220507</v>
      </c>
      <c r="C41" s="92" t="s">
        <v>183</v>
      </c>
      <c r="D41" s="9" t="s">
        <v>161</v>
      </c>
      <c r="E41" s="19">
        <v>143</v>
      </c>
      <c r="F41" s="118"/>
      <c r="G41" s="118"/>
      <c r="H41" s="132">
        <v>1.5</v>
      </c>
      <c r="I41" s="108">
        <v>5.6</v>
      </c>
      <c r="J41" s="151"/>
      <c r="K41" s="108">
        <f t="shared" si="3"/>
        <v>0</v>
      </c>
      <c r="L41" s="108">
        <f t="shared" si="4"/>
        <v>0</v>
      </c>
      <c r="M41" s="108">
        <f t="shared" si="5"/>
        <v>0</v>
      </c>
      <c r="N41" s="111">
        <f t="shared" si="6"/>
        <v>0</v>
      </c>
      <c r="O41" s="108">
        <v>4000</v>
      </c>
    </row>
    <row r="42" spans="1:15" ht="18" customHeight="1" thickBot="1">
      <c r="A42" s="158"/>
      <c r="B42" s="20">
        <v>11220807</v>
      </c>
      <c r="C42" s="92" t="s">
        <v>184</v>
      </c>
      <c r="D42" s="9" t="s">
        <v>162</v>
      </c>
      <c r="E42" s="19">
        <v>174</v>
      </c>
      <c r="F42" s="118"/>
      <c r="G42" s="118"/>
      <c r="H42" s="133">
        <v>2.9</v>
      </c>
      <c r="I42" s="128">
        <v>8</v>
      </c>
      <c r="J42" s="151"/>
      <c r="K42" s="108">
        <f t="shared" si="3"/>
        <v>0</v>
      </c>
      <c r="L42" s="108">
        <f t="shared" si="4"/>
        <v>0</v>
      </c>
      <c r="M42" s="108">
        <f t="shared" si="5"/>
        <v>0</v>
      </c>
      <c r="N42" s="111">
        <f t="shared" si="6"/>
        <v>0</v>
      </c>
      <c r="O42" s="108">
        <v>4000</v>
      </c>
    </row>
    <row r="43" spans="1:15" ht="18" customHeight="1" thickBot="1">
      <c r="A43" s="158"/>
      <c r="B43" s="20">
        <v>112201007</v>
      </c>
      <c r="C43" s="92" t="s">
        <v>185</v>
      </c>
      <c r="D43" s="9" t="s">
        <v>163</v>
      </c>
      <c r="E43" s="19">
        <v>196</v>
      </c>
      <c r="F43" s="118"/>
      <c r="G43" s="118"/>
      <c r="H43" s="133">
        <v>3.2</v>
      </c>
      <c r="I43" s="128">
        <v>10</v>
      </c>
      <c r="J43" s="151"/>
      <c r="K43" s="108">
        <f t="shared" si="3"/>
        <v>0</v>
      </c>
      <c r="L43" s="108">
        <f t="shared" si="4"/>
        <v>0</v>
      </c>
      <c r="M43" s="108">
        <f t="shared" si="5"/>
        <v>0</v>
      </c>
      <c r="N43" s="111">
        <f t="shared" si="6"/>
        <v>0</v>
      </c>
      <c r="O43" s="108">
        <v>4000</v>
      </c>
    </row>
    <row r="44" spans="1:15" ht="18" customHeight="1" thickBot="1">
      <c r="A44" s="158"/>
      <c r="B44" s="20">
        <v>1123051</v>
      </c>
      <c r="C44" s="92" t="s">
        <v>367</v>
      </c>
      <c r="D44" s="9" t="s">
        <v>164</v>
      </c>
      <c r="E44" s="19">
        <v>255</v>
      </c>
      <c r="F44" s="118"/>
      <c r="G44" s="118"/>
      <c r="H44" s="132">
        <v>2.95</v>
      </c>
      <c r="I44" s="108">
        <v>8.4</v>
      </c>
      <c r="J44" s="151"/>
      <c r="K44" s="108">
        <f t="shared" si="3"/>
        <v>0</v>
      </c>
      <c r="L44" s="108">
        <f t="shared" si="4"/>
        <v>0</v>
      </c>
      <c r="M44" s="108">
        <f t="shared" si="5"/>
        <v>0</v>
      </c>
      <c r="N44" s="111">
        <f t="shared" si="6"/>
        <v>0</v>
      </c>
      <c r="O44" s="108">
        <v>1000</v>
      </c>
    </row>
    <row r="45" spans="1:15" ht="18" customHeight="1" thickBot="1">
      <c r="A45" s="158"/>
      <c r="B45" s="20">
        <v>11230507</v>
      </c>
      <c r="C45" s="92" t="s">
        <v>186</v>
      </c>
      <c r="D45" s="9" t="s">
        <v>165</v>
      </c>
      <c r="E45" s="19">
        <v>184</v>
      </c>
      <c r="F45" s="118"/>
      <c r="G45" s="118"/>
      <c r="H45" s="132">
        <v>2</v>
      </c>
      <c r="I45" s="108">
        <v>8.4</v>
      </c>
      <c r="J45" s="151"/>
      <c r="K45" s="108">
        <f t="shared" si="3"/>
        <v>0</v>
      </c>
      <c r="L45" s="108">
        <f t="shared" si="4"/>
        <v>0</v>
      </c>
      <c r="M45" s="108">
        <f t="shared" si="5"/>
        <v>0</v>
      </c>
      <c r="N45" s="111">
        <f t="shared" si="6"/>
        <v>0</v>
      </c>
      <c r="O45" s="108">
        <v>1000</v>
      </c>
    </row>
    <row r="46" spans="1:15" ht="18" customHeight="1" thickBot="1">
      <c r="A46" s="158"/>
      <c r="B46" s="20">
        <v>1123081</v>
      </c>
      <c r="C46" s="92" t="s">
        <v>368</v>
      </c>
      <c r="D46" s="9" t="s">
        <v>166</v>
      </c>
      <c r="E46" s="19">
        <v>296</v>
      </c>
      <c r="F46" s="118"/>
      <c r="G46" s="118"/>
      <c r="H46" s="133">
        <v>3.7</v>
      </c>
      <c r="I46" s="128">
        <v>12</v>
      </c>
      <c r="J46" s="151"/>
      <c r="K46" s="108">
        <f t="shared" si="3"/>
        <v>0</v>
      </c>
      <c r="L46" s="108">
        <f t="shared" si="4"/>
        <v>0</v>
      </c>
      <c r="M46" s="108">
        <f t="shared" si="5"/>
        <v>0</v>
      </c>
      <c r="N46" s="111">
        <f t="shared" si="6"/>
        <v>0</v>
      </c>
      <c r="O46" s="108">
        <v>1000</v>
      </c>
    </row>
    <row r="47" spans="1:15" ht="18" customHeight="1" thickBot="1">
      <c r="A47" s="158"/>
      <c r="B47" s="20">
        <v>11230101</v>
      </c>
      <c r="C47" s="92" t="s">
        <v>369</v>
      </c>
      <c r="D47" s="9" t="s">
        <v>167</v>
      </c>
      <c r="E47" s="19">
        <v>315</v>
      </c>
      <c r="F47" s="118"/>
      <c r="G47" s="118"/>
      <c r="H47" s="133">
        <v>4</v>
      </c>
      <c r="I47" s="128">
        <v>15</v>
      </c>
      <c r="J47" s="151"/>
      <c r="K47" s="108">
        <f t="shared" si="3"/>
        <v>0</v>
      </c>
      <c r="L47" s="108">
        <f t="shared" si="4"/>
        <v>0</v>
      </c>
      <c r="M47" s="108">
        <f t="shared" si="5"/>
        <v>0</v>
      </c>
      <c r="N47" s="111">
        <f t="shared" si="6"/>
        <v>0</v>
      </c>
      <c r="O47" s="108">
        <v>1000</v>
      </c>
    </row>
    <row r="48" spans="1:15" ht="18" customHeight="1" thickBot="1">
      <c r="A48" s="158"/>
      <c r="B48" s="20">
        <v>1124051</v>
      </c>
      <c r="C48" s="92" t="s">
        <v>370</v>
      </c>
      <c r="D48" s="9" t="s">
        <v>168</v>
      </c>
      <c r="E48" s="19">
        <v>323</v>
      </c>
      <c r="F48" s="118"/>
      <c r="G48" s="118"/>
      <c r="H48" s="132">
        <v>3.6</v>
      </c>
      <c r="I48" s="108">
        <v>11.1</v>
      </c>
      <c r="J48" s="151"/>
      <c r="K48" s="108">
        <f t="shared" si="3"/>
        <v>0</v>
      </c>
      <c r="L48" s="108">
        <f t="shared" si="4"/>
        <v>0</v>
      </c>
      <c r="M48" s="108">
        <f t="shared" si="5"/>
        <v>0</v>
      </c>
      <c r="N48" s="111">
        <f t="shared" si="6"/>
        <v>0</v>
      </c>
      <c r="O48" s="108">
        <v>1000</v>
      </c>
    </row>
    <row r="49" spans="1:15" ht="18" customHeight="1" thickBot="1">
      <c r="A49" s="158"/>
      <c r="B49" s="20">
        <v>11240507</v>
      </c>
      <c r="C49" s="92" t="s">
        <v>187</v>
      </c>
      <c r="D49" s="9" t="s">
        <v>169</v>
      </c>
      <c r="E49" s="19">
        <v>225</v>
      </c>
      <c r="F49" s="118"/>
      <c r="G49" s="118"/>
      <c r="H49" s="132">
        <v>2.4</v>
      </c>
      <c r="I49" s="108">
        <v>11.1</v>
      </c>
      <c r="J49" s="151"/>
      <c r="K49" s="108">
        <f t="shared" si="3"/>
        <v>0</v>
      </c>
      <c r="L49" s="108">
        <f t="shared" si="4"/>
        <v>0</v>
      </c>
      <c r="M49" s="108">
        <f t="shared" si="5"/>
        <v>0</v>
      </c>
      <c r="N49" s="111">
        <f t="shared" si="6"/>
        <v>0</v>
      </c>
      <c r="O49" s="108">
        <v>1000</v>
      </c>
    </row>
    <row r="50" spans="1:15" ht="18" customHeight="1" thickBot="1">
      <c r="A50" s="158"/>
      <c r="B50" s="20">
        <v>1124081</v>
      </c>
      <c r="C50" s="92" t="s">
        <v>371</v>
      </c>
      <c r="D50" s="9" t="s">
        <v>170</v>
      </c>
      <c r="E50" s="19">
        <v>348</v>
      </c>
      <c r="F50" s="118"/>
      <c r="G50" s="118"/>
      <c r="H50" s="133">
        <v>4.5</v>
      </c>
      <c r="I50" s="128">
        <v>16</v>
      </c>
      <c r="J50" s="151"/>
      <c r="K50" s="108">
        <f t="shared" si="3"/>
        <v>0</v>
      </c>
      <c r="L50" s="108">
        <f t="shared" si="4"/>
        <v>0</v>
      </c>
      <c r="M50" s="108">
        <f t="shared" si="5"/>
        <v>0</v>
      </c>
      <c r="N50" s="111">
        <f t="shared" si="6"/>
        <v>0</v>
      </c>
      <c r="O50" s="108">
        <v>1000</v>
      </c>
    </row>
    <row r="51" spans="1:15" ht="18" customHeight="1" thickBot="1">
      <c r="A51" s="158"/>
      <c r="B51" s="20">
        <v>11240101</v>
      </c>
      <c r="C51" s="92" t="s">
        <v>372</v>
      </c>
      <c r="D51" s="9" t="s">
        <v>171</v>
      </c>
      <c r="E51" s="19">
        <v>381</v>
      </c>
      <c r="F51" s="118"/>
      <c r="G51" s="118"/>
      <c r="H51" s="133">
        <v>4.8</v>
      </c>
      <c r="I51" s="128">
        <v>20</v>
      </c>
      <c r="J51" s="151"/>
      <c r="K51" s="108">
        <f t="shared" si="3"/>
        <v>0</v>
      </c>
      <c r="L51" s="108">
        <f t="shared" si="4"/>
        <v>0</v>
      </c>
      <c r="M51" s="108">
        <f t="shared" si="5"/>
        <v>0</v>
      </c>
      <c r="N51" s="111">
        <f t="shared" si="6"/>
        <v>0</v>
      </c>
      <c r="O51" s="108">
        <v>1000</v>
      </c>
    </row>
    <row r="52" spans="1:15" ht="18" customHeight="1" thickBot="1">
      <c r="A52" s="158"/>
      <c r="B52" s="20">
        <v>1125051</v>
      </c>
      <c r="C52" s="92" t="s">
        <v>373</v>
      </c>
      <c r="D52" s="9" t="s">
        <v>172</v>
      </c>
      <c r="E52" s="19">
        <v>381</v>
      </c>
      <c r="F52" s="118"/>
      <c r="G52" s="118"/>
      <c r="H52" s="133">
        <v>4.8</v>
      </c>
      <c r="I52" s="128">
        <v>12.5</v>
      </c>
      <c r="J52" s="151"/>
      <c r="K52" s="108">
        <f t="shared" si="3"/>
        <v>0</v>
      </c>
      <c r="L52" s="108">
        <f t="shared" si="4"/>
        <v>0</v>
      </c>
      <c r="M52" s="108">
        <f t="shared" si="5"/>
        <v>0</v>
      </c>
      <c r="N52" s="111">
        <f t="shared" si="6"/>
        <v>0</v>
      </c>
      <c r="O52" s="108">
        <v>1000</v>
      </c>
    </row>
    <row r="53" spans="1:15" ht="18" customHeight="1" thickBot="1">
      <c r="A53" s="158"/>
      <c r="B53" s="20">
        <v>1125081</v>
      </c>
      <c r="C53" s="92" t="s">
        <v>374</v>
      </c>
      <c r="D53" s="9" t="s">
        <v>173</v>
      </c>
      <c r="E53" s="19">
        <v>424</v>
      </c>
      <c r="F53" s="118"/>
      <c r="G53" s="118"/>
      <c r="H53" s="133">
        <v>5.3</v>
      </c>
      <c r="I53" s="128">
        <v>20</v>
      </c>
      <c r="J53" s="151"/>
      <c r="K53" s="108">
        <f t="shared" si="3"/>
        <v>0</v>
      </c>
      <c r="L53" s="108">
        <f t="shared" si="4"/>
        <v>0</v>
      </c>
      <c r="M53" s="108">
        <f t="shared" si="5"/>
        <v>0</v>
      </c>
      <c r="N53" s="111">
        <f t="shared" si="6"/>
        <v>0</v>
      </c>
      <c r="O53" s="108">
        <v>1000</v>
      </c>
    </row>
    <row r="54" spans="1:15" ht="18" customHeight="1" thickBot="1">
      <c r="A54" s="158"/>
      <c r="B54" s="20">
        <v>11250101</v>
      </c>
      <c r="C54" s="92" t="s">
        <v>375</v>
      </c>
      <c r="D54" s="9" t="s">
        <v>174</v>
      </c>
      <c r="E54" s="19">
        <v>443</v>
      </c>
      <c r="F54" s="118"/>
      <c r="G54" s="118"/>
      <c r="H54" s="133">
        <v>5.6</v>
      </c>
      <c r="I54" s="128">
        <v>25</v>
      </c>
      <c r="J54" s="151"/>
      <c r="K54" s="108">
        <f t="shared" si="3"/>
        <v>0</v>
      </c>
      <c r="L54" s="108">
        <f t="shared" si="4"/>
        <v>0</v>
      </c>
      <c r="M54" s="108">
        <f t="shared" si="5"/>
        <v>0</v>
      </c>
      <c r="N54" s="111">
        <f t="shared" si="6"/>
        <v>0</v>
      </c>
      <c r="O54" s="108">
        <v>1000</v>
      </c>
    </row>
    <row r="55" spans="1:15" ht="18" customHeight="1" thickBot="1">
      <c r="A55" s="158"/>
      <c r="B55" s="20">
        <v>1126051</v>
      </c>
      <c r="C55" s="92" t="s">
        <v>376</v>
      </c>
      <c r="D55" s="9" t="s">
        <v>175</v>
      </c>
      <c r="E55" s="19">
        <v>443</v>
      </c>
      <c r="F55" s="118"/>
      <c r="G55" s="118"/>
      <c r="H55" s="133">
        <v>5.6</v>
      </c>
      <c r="I55" s="128">
        <v>15</v>
      </c>
      <c r="J55" s="151"/>
      <c r="K55" s="108">
        <f t="shared" si="3"/>
        <v>0</v>
      </c>
      <c r="L55" s="108">
        <f t="shared" si="4"/>
        <v>0</v>
      </c>
      <c r="M55" s="108">
        <f t="shared" si="5"/>
        <v>0</v>
      </c>
      <c r="N55" s="111">
        <f t="shared" si="6"/>
        <v>0</v>
      </c>
      <c r="O55" s="108">
        <v>1000</v>
      </c>
    </row>
    <row r="56" spans="1:15" ht="18" customHeight="1" thickBot="1">
      <c r="A56" s="158"/>
      <c r="B56" s="20">
        <v>1126081</v>
      </c>
      <c r="C56" s="92" t="s">
        <v>377</v>
      </c>
      <c r="D56" s="9" t="s">
        <v>176</v>
      </c>
      <c r="E56" s="19"/>
      <c r="F56" s="118"/>
      <c r="G56" s="118"/>
      <c r="H56" s="133">
        <v>6.1</v>
      </c>
      <c r="I56" s="128">
        <v>24</v>
      </c>
      <c r="J56" s="151"/>
      <c r="K56" s="108">
        <f t="shared" si="3"/>
        <v>0</v>
      </c>
      <c r="L56" s="108">
        <f t="shared" si="4"/>
        <v>0</v>
      </c>
      <c r="M56" s="108">
        <f t="shared" si="5"/>
        <v>0</v>
      </c>
      <c r="N56" s="111">
        <f t="shared" si="6"/>
        <v>0</v>
      </c>
      <c r="O56" s="108">
        <v>1000</v>
      </c>
    </row>
    <row r="57" spans="1:15" ht="18" customHeight="1" thickBot="1">
      <c r="A57" s="159"/>
      <c r="B57" s="23">
        <v>11260101</v>
      </c>
      <c r="C57" s="93" t="s">
        <v>378</v>
      </c>
      <c r="D57" s="9" t="s">
        <v>177</v>
      </c>
      <c r="E57" s="19">
        <v>506</v>
      </c>
      <c r="F57" s="118"/>
      <c r="G57" s="118"/>
      <c r="H57" s="133">
        <v>6.4</v>
      </c>
      <c r="I57" s="128">
        <v>30</v>
      </c>
      <c r="J57" s="151"/>
      <c r="K57" s="108">
        <f t="shared" si="3"/>
        <v>0</v>
      </c>
      <c r="L57" s="108">
        <f t="shared" si="4"/>
        <v>0</v>
      </c>
      <c r="M57" s="108">
        <f t="shared" si="5"/>
        <v>0</v>
      </c>
      <c r="N57" s="111">
        <f t="shared" si="6"/>
        <v>0</v>
      </c>
      <c r="O57" s="108">
        <v>1000</v>
      </c>
    </row>
    <row r="58" spans="1:11" ht="18" customHeight="1" thickBot="1">
      <c r="A58" s="1"/>
      <c r="B58" s="26"/>
      <c r="C58" s="4"/>
      <c r="D58" s="76"/>
      <c r="E58" s="15"/>
      <c r="J58" s="108"/>
      <c r="K58" s="108"/>
    </row>
    <row r="59" spans="1:11" ht="18" customHeight="1" thickBot="1">
      <c r="A59" s="168" t="s">
        <v>617</v>
      </c>
      <c r="B59" s="152"/>
      <c r="C59" s="152"/>
      <c r="D59" s="152"/>
      <c r="E59" s="169"/>
      <c r="J59" s="108"/>
      <c r="K59" s="108"/>
    </row>
    <row r="60" spans="1:11" ht="18" customHeight="1" thickBot="1">
      <c r="A60" s="1"/>
      <c r="B60" s="14"/>
      <c r="C60" s="74" t="s">
        <v>391</v>
      </c>
      <c r="D60" s="73" t="s">
        <v>117</v>
      </c>
      <c r="E60" s="75" t="s">
        <v>121</v>
      </c>
      <c r="J60" s="108"/>
      <c r="K60" s="108"/>
    </row>
    <row r="61" spans="1:15" ht="18" customHeight="1" thickBot="1">
      <c r="A61" s="157"/>
      <c r="B61" s="16">
        <v>1215507</v>
      </c>
      <c r="C61" s="92" t="s">
        <v>193</v>
      </c>
      <c r="D61" s="83" t="s">
        <v>205</v>
      </c>
      <c r="E61" s="19">
        <v>74</v>
      </c>
      <c r="F61" s="118"/>
      <c r="G61" s="118"/>
      <c r="H61" s="132">
        <v>0.87</v>
      </c>
      <c r="I61" s="108">
        <v>1.75</v>
      </c>
      <c r="J61" s="151"/>
      <c r="K61" s="108">
        <f t="shared" si="3"/>
        <v>0</v>
      </c>
      <c r="L61" s="108">
        <f aca="true" t="shared" si="7" ref="L61:L87">H61*J61</f>
        <v>0</v>
      </c>
      <c r="M61" s="108">
        <f aca="true" t="shared" si="8" ref="M61:M87">I61*J61</f>
        <v>0</v>
      </c>
      <c r="N61" s="111">
        <f aca="true" t="shared" si="9" ref="N61:N87">J61/O61</f>
        <v>0</v>
      </c>
      <c r="O61" s="108">
        <v>10000</v>
      </c>
    </row>
    <row r="62" spans="1:15" ht="18" customHeight="1" thickBot="1">
      <c r="A62" s="158"/>
      <c r="B62" s="20">
        <v>1215505</v>
      </c>
      <c r="C62" s="92" t="s">
        <v>194</v>
      </c>
      <c r="D62" s="85" t="s">
        <v>206</v>
      </c>
      <c r="E62" s="19">
        <v>63</v>
      </c>
      <c r="F62" s="118"/>
      <c r="G62" s="118"/>
      <c r="H62" s="132">
        <v>0.67</v>
      </c>
      <c r="I62" s="108">
        <v>1.75</v>
      </c>
      <c r="J62" s="151"/>
      <c r="K62" s="108">
        <f t="shared" si="3"/>
        <v>0</v>
      </c>
      <c r="L62" s="108">
        <f t="shared" si="7"/>
        <v>0</v>
      </c>
      <c r="M62" s="108">
        <f t="shared" si="8"/>
        <v>0</v>
      </c>
      <c r="N62" s="111">
        <f t="shared" si="9"/>
        <v>0</v>
      </c>
      <c r="O62" s="108">
        <v>10000</v>
      </c>
    </row>
    <row r="63" spans="1:15" ht="18" customHeight="1" thickBot="1">
      <c r="A63" s="158"/>
      <c r="B63" s="20">
        <v>1218507</v>
      </c>
      <c r="C63" s="92" t="s">
        <v>195</v>
      </c>
      <c r="D63" s="9" t="s">
        <v>207</v>
      </c>
      <c r="E63" s="19">
        <v>92</v>
      </c>
      <c r="F63" s="118"/>
      <c r="G63" s="118"/>
      <c r="H63" s="133">
        <v>1.02</v>
      </c>
      <c r="I63" s="128">
        <v>1.87</v>
      </c>
      <c r="J63" s="151"/>
      <c r="K63" s="108">
        <f t="shared" si="3"/>
        <v>0</v>
      </c>
      <c r="L63" s="108">
        <f t="shared" si="7"/>
        <v>0</v>
      </c>
      <c r="M63" s="108">
        <f t="shared" si="8"/>
        <v>0</v>
      </c>
      <c r="N63" s="111">
        <f t="shared" si="9"/>
        <v>0</v>
      </c>
      <c r="O63" s="108">
        <v>10000</v>
      </c>
    </row>
    <row r="64" spans="1:15" ht="18" customHeight="1" thickBot="1">
      <c r="A64" s="158"/>
      <c r="B64" s="20">
        <v>12110507</v>
      </c>
      <c r="C64" s="92" t="s">
        <v>196</v>
      </c>
      <c r="D64" s="9" t="s">
        <v>208</v>
      </c>
      <c r="E64" s="19">
        <v>98</v>
      </c>
      <c r="F64" s="118"/>
      <c r="G64" s="118"/>
      <c r="H64" s="132">
        <v>1.14</v>
      </c>
      <c r="I64" s="108">
        <v>3.16</v>
      </c>
      <c r="J64" s="151"/>
      <c r="K64" s="108">
        <f t="shared" si="3"/>
        <v>0</v>
      </c>
      <c r="L64" s="108">
        <f t="shared" si="7"/>
        <v>0</v>
      </c>
      <c r="M64" s="108">
        <f t="shared" si="8"/>
        <v>0</v>
      </c>
      <c r="N64" s="111">
        <f t="shared" si="9"/>
        <v>0</v>
      </c>
      <c r="O64" s="108">
        <v>10000</v>
      </c>
    </row>
    <row r="65" spans="1:15" ht="18" customHeight="1" thickBot="1">
      <c r="A65" s="158"/>
      <c r="B65" s="20">
        <v>12110505</v>
      </c>
      <c r="C65" s="92" t="s">
        <v>196</v>
      </c>
      <c r="D65" s="9" t="s">
        <v>209</v>
      </c>
      <c r="E65" s="19">
        <v>82</v>
      </c>
      <c r="F65" s="118"/>
      <c r="G65" s="118"/>
      <c r="H65" s="132">
        <v>0.96</v>
      </c>
      <c r="I65" s="108">
        <v>3.16</v>
      </c>
      <c r="J65" s="151"/>
      <c r="K65" s="108">
        <f t="shared" si="3"/>
        <v>0</v>
      </c>
      <c r="L65" s="108">
        <f t="shared" si="7"/>
        <v>0</v>
      </c>
      <c r="M65" s="108">
        <f t="shared" si="8"/>
        <v>0</v>
      </c>
      <c r="N65" s="111">
        <f t="shared" si="9"/>
        <v>0</v>
      </c>
      <c r="O65" s="108">
        <v>10000</v>
      </c>
    </row>
    <row r="66" spans="1:15" ht="18" customHeight="1" thickBot="1">
      <c r="A66" s="158"/>
      <c r="B66" s="20">
        <v>12110807</v>
      </c>
      <c r="C66" s="92" t="s">
        <v>197</v>
      </c>
      <c r="D66" s="9" t="s">
        <v>210</v>
      </c>
      <c r="E66" s="19">
        <v>126</v>
      </c>
      <c r="F66" s="118"/>
      <c r="G66" s="118"/>
      <c r="H66" s="133">
        <v>1.6</v>
      </c>
      <c r="I66" s="128">
        <v>4</v>
      </c>
      <c r="J66" s="151"/>
      <c r="K66" s="108">
        <f t="shared" si="3"/>
        <v>0</v>
      </c>
      <c r="L66" s="108">
        <f t="shared" si="7"/>
        <v>0</v>
      </c>
      <c r="M66" s="108">
        <f t="shared" si="8"/>
        <v>0</v>
      </c>
      <c r="N66" s="111">
        <f t="shared" si="9"/>
        <v>0</v>
      </c>
      <c r="O66" s="108">
        <v>10000</v>
      </c>
    </row>
    <row r="67" spans="1:15" ht="18" customHeight="1" thickBot="1">
      <c r="A67" s="158"/>
      <c r="B67" s="20">
        <v>121101007</v>
      </c>
      <c r="C67" s="92" t="s">
        <v>198</v>
      </c>
      <c r="D67" s="9" t="s">
        <v>211</v>
      </c>
      <c r="E67" s="19">
        <v>150</v>
      </c>
      <c r="F67" s="118"/>
      <c r="G67" s="118"/>
      <c r="H67" s="133">
        <v>1.83</v>
      </c>
      <c r="I67" s="128">
        <v>5</v>
      </c>
      <c r="J67" s="151"/>
      <c r="K67" s="108">
        <f t="shared" si="3"/>
        <v>0</v>
      </c>
      <c r="L67" s="108">
        <f t="shared" si="7"/>
        <v>0</v>
      </c>
      <c r="M67" s="108">
        <f t="shared" si="8"/>
        <v>0</v>
      </c>
      <c r="N67" s="111">
        <f t="shared" si="9"/>
        <v>0</v>
      </c>
      <c r="O67" s="108">
        <v>10000</v>
      </c>
    </row>
    <row r="68" spans="1:15" ht="18" customHeight="1" thickBot="1">
      <c r="A68" s="158"/>
      <c r="B68" s="20">
        <v>12115507</v>
      </c>
      <c r="C68" s="92" t="s">
        <v>199</v>
      </c>
      <c r="D68" s="83" t="s">
        <v>212</v>
      </c>
      <c r="E68" s="19">
        <v>122</v>
      </c>
      <c r="F68" s="118"/>
      <c r="G68" s="118"/>
      <c r="H68" s="132">
        <v>1.39</v>
      </c>
      <c r="I68" s="108">
        <v>4.4</v>
      </c>
      <c r="J68" s="151"/>
      <c r="K68" s="108">
        <f t="shared" si="3"/>
        <v>0</v>
      </c>
      <c r="L68" s="108">
        <f t="shared" si="7"/>
        <v>0</v>
      </c>
      <c r="M68" s="108">
        <f t="shared" si="8"/>
        <v>0</v>
      </c>
      <c r="N68" s="111">
        <f t="shared" si="9"/>
        <v>0</v>
      </c>
      <c r="O68" s="108">
        <v>10000</v>
      </c>
    </row>
    <row r="69" spans="1:15" ht="18" customHeight="1" thickBot="1">
      <c r="A69" s="158"/>
      <c r="B69" s="20">
        <v>12115807</v>
      </c>
      <c r="C69" s="77" t="s">
        <v>191</v>
      </c>
      <c r="D69" s="2" t="s">
        <v>438</v>
      </c>
      <c r="E69" s="19">
        <v>153</v>
      </c>
      <c r="F69" s="118"/>
      <c r="G69" s="118"/>
      <c r="H69" s="133">
        <v>1.89</v>
      </c>
      <c r="I69" s="128">
        <v>7.4</v>
      </c>
      <c r="J69" s="151"/>
      <c r="K69" s="108">
        <f t="shared" si="3"/>
        <v>0</v>
      </c>
      <c r="L69" s="108">
        <f t="shared" si="7"/>
        <v>0</v>
      </c>
      <c r="M69" s="108">
        <f t="shared" si="8"/>
        <v>0</v>
      </c>
      <c r="N69" s="111">
        <f t="shared" si="9"/>
        <v>0</v>
      </c>
      <c r="O69" s="108">
        <v>10000</v>
      </c>
    </row>
    <row r="70" spans="1:15" ht="18" customHeight="1" thickBot="1">
      <c r="A70" s="158"/>
      <c r="B70" s="20">
        <v>121151007</v>
      </c>
      <c r="C70" s="77" t="s">
        <v>192</v>
      </c>
      <c r="D70" s="84" t="s">
        <v>439</v>
      </c>
      <c r="E70" s="19">
        <v>168</v>
      </c>
      <c r="F70" s="118"/>
      <c r="G70" s="118"/>
      <c r="H70" s="133">
        <v>2.12</v>
      </c>
      <c r="I70" s="128">
        <v>7.5</v>
      </c>
      <c r="J70" s="151"/>
      <c r="K70" s="108">
        <f t="shared" si="3"/>
        <v>0</v>
      </c>
      <c r="L70" s="108">
        <f t="shared" si="7"/>
        <v>0</v>
      </c>
      <c r="M70" s="108">
        <f t="shared" si="8"/>
        <v>0</v>
      </c>
      <c r="N70" s="111">
        <f t="shared" si="9"/>
        <v>0</v>
      </c>
      <c r="O70" s="108">
        <v>10000</v>
      </c>
    </row>
    <row r="71" spans="1:15" ht="18" customHeight="1" thickBot="1">
      <c r="A71" s="158"/>
      <c r="B71" s="20">
        <v>12120507</v>
      </c>
      <c r="C71" s="94" t="s">
        <v>200</v>
      </c>
      <c r="D71" s="9" t="s">
        <v>213</v>
      </c>
      <c r="E71" s="19">
        <v>147</v>
      </c>
      <c r="F71" s="118"/>
      <c r="G71" s="118"/>
      <c r="H71" s="132">
        <v>1.7</v>
      </c>
      <c r="I71" s="108">
        <v>5.7</v>
      </c>
      <c r="J71" s="151"/>
      <c r="K71" s="108">
        <f t="shared" si="3"/>
        <v>0</v>
      </c>
      <c r="L71" s="108">
        <f t="shared" si="7"/>
        <v>0</v>
      </c>
      <c r="M71" s="108">
        <f t="shared" si="8"/>
        <v>0</v>
      </c>
      <c r="N71" s="111">
        <f t="shared" si="9"/>
        <v>0</v>
      </c>
      <c r="O71" s="108">
        <v>10000</v>
      </c>
    </row>
    <row r="72" spans="1:15" ht="18" customHeight="1" thickBot="1">
      <c r="A72" s="158"/>
      <c r="B72" s="20">
        <v>12120807</v>
      </c>
      <c r="C72" s="92" t="s">
        <v>201</v>
      </c>
      <c r="D72" s="9" t="s">
        <v>214</v>
      </c>
      <c r="E72" s="19">
        <v>172</v>
      </c>
      <c r="F72" s="118"/>
      <c r="G72" s="118"/>
      <c r="H72" s="133">
        <v>2.17</v>
      </c>
      <c r="I72" s="128">
        <v>8</v>
      </c>
      <c r="J72" s="151"/>
      <c r="K72" s="108">
        <f t="shared" si="3"/>
        <v>0</v>
      </c>
      <c r="L72" s="108">
        <f t="shared" si="7"/>
        <v>0</v>
      </c>
      <c r="M72" s="108">
        <f t="shared" si="8"/>
        <v>0</v>
      </c>
      <c r="N72" s="111">
        <f t="shared" si="9"/>
        <v>0</v>
      </c>
      <c r="O72" s="108">
        <v>10000</v>
      </c>
    </row>
    <row r="73" spans="1:15" ht="18" customHeight="1" thickBot="1">
      <c r="A73" s="158"/>
      <c r="B73" s="20">
        <v>121201007</v>
      </c>
      <c r="C73" s="92" t="s">
        <v>202</v>
      </c>
      <c r="D73" s="9" t="s">
        <v>215</v>
      </c>
      <c r="E73" s="19">
        <v>197</v>
      </c>
      <c r="F73" s="118"/>
      <c r="G73" s="118"/>
      <c r="H73" s="133">
        <v>2.4</v>
      </c>
      <c r="I73" s="128">
        <v>10</v>
      </c>
      <c r="J73" s="151"/>
      <c r="K73" s="108">
        <f aca="true" t="shared" si="10" ref="K73:K136">J73*E73</f>
        <v>0</v>
      </c>
      <c r="L73" s="108">
        <f t="shared" si="7"/>
        <v>0</v>
      </c>
      <c r="M73" s="108">
        <f t="shared" si="8"/>
        <v>0</v>
      </c>
      <c r="N73" s="111">
        <f t="shared" si="9"/>
        <v>0</v>
      </c>
      <c r="O73" s="108">
        <v>10000</v>
      </c>
    </row>
    <row r="74" spans="1:15" ht="18" customHeight="1" thickBot="1">
      <c r="A74" s="158"/>
      <c r="B74" s="20">
        <v>1213051</v>
      </c>
      <c r="C74" s="92" t="s">
        <v>379</v>
      </c>
      <c r="D74" s="9" t="s">
        <v>216</v>
      </c>
      <c r="E74" s="19">
        <v>259</v>
      </c>
      <c r="F74" s="118"/>
      <c r="G74" s="118"/>
      <c r="H74" s="132">
        <v>3.23</v>
      </c>
      <c r="I74" s="108">
        <v>8.5</v>
      </c>
      <c r="J74" s="151"/>
      <c r="K74" s="108">
        <f t="shared" si="10"/>
        <v>0</v>
      </c>
      <c r="L74" s="108">
        <f t="shared" si="7"/>
        <v>0</v>
      </c>
      <c r="M74" s="108">
        <f t="shared" si="8"/>
        <v>0</v>
      </c>
      <c r="N74" s="111">
        <f t="shared" si="9"/>
        <v>0</v>
      </c>
      <c r="O74" s="108">
        <v>10000</v>
      </c>
    </row>
    <row r="75" spans="1:15" ht="18" customHeight="1" thickBot="1">
      <c r="A75" s="158"/>
      <c r="B75" s="20">
        <v>12130507</v>
      </c>
      <c r="C75" s="92" t="s">
        <v>203</v>
      </c>
      <c r="D75" s="9" t="s">
        <v>217</v>
      </c>
      <c r="E75" s="19">
        <v>185</v>
      </c>
      <c r="F75" s="118"/>
      <c r="G75" s="118"/>
      <c r="H75" s="132">
        <v>2.18</v>
      </c>
      <c r="I75" s="108">
        <v>8.5</v>
      </c>
      <c r="J75" s="151"/>
      <c r="K75" s="108">
        <f t="shared" si="10"/>
        <v>0</v>
      </c>
      <c r="L75" s="108">
        <f t="shared" si="7"/>
        <v>0</v>
      </c>
      <c r="M75" s="108">
        <f t="shared" si="8"/>
        <v>0</v>
      </c>
      <c r="N75" s="111">
        <f t="shared" si="9"/>
        <v>0</v>
      </c>
      <c r="O75" s="108">
        <v>10000</v>
      </c>
    </row>
    <row r="76" spans="1:15" ht="18" customHeight="1" thickBot="1">
      <c r="A76" s="158"/>
      <c r="B76" s="20">
        <v>1213081</v>
      </c>
      <c r="C76" s="92" t="s">
        <v>380</v>
      </c>
      <c r="D76" s="9" t="s">
        <v>218</v>
      </c>
      <c r="E76" s="19">
        <v>294</v>
      </c>
      <c r="F76" s="118"/>
      <c r="G76" s="118"/>
      <c r="H76" s="133">
        <v>3.75</v>
      </c>
      <c r="I76" s="128">
        <v>12</v>
      </c>
      <c r="J76" s="151"/>
      <c r="K76" s="108">
        <f t="shared" si="10"/>
        <v>0</v>
      </c>
      <c r="L76" s="108">
        <f t="shared" si="7"/>
        <v>0</v>
      </c>
      <c r="M76" s="108">
        <f t="shared" si="8"/>
        <v>0</v>
      </c>
      <c r="N76" s="111">
        <f t="shared" si="9"/>
        <v>0</v>
      </c>
      <c r="O76" s="108">
        <v>10000</v>
      </c>
    </row>
    <row r="77" spans="1:15" ht="18" customHeight="1" thickBot="1">
      <c r="A77" s="158"/>
      <c r="B77" s="20">
        <v>12130101</v>
      </c>
      <c r="C77" s="92" t="s">
        <v>381</v>
      </c>
      <c r="D77" s="9" t="s">
        <v>219</v>
      </c>
      <c r="E77" s="19">
        <v>323</v>
      </c>
      <c r="F77" s="118"/>
      <c r="G77" s="118"/>
      <c r="H77" s="133">
        <v>4.06</v>
      </c>
      <c r="I77" s="128">
        <v>15</v>
      </c>
      <c r="J77" s="151"/>
      <c r="K77" s="108">
        <f t="shared" si="10"/>
        <v>0</v>
      </c>
      <c r="L77" s="108">
        <f t="shared" si="7"/>
        <v>0</v>
      </c>
      <c r="M77" s="108">
        <f t="shared" si="8"/>
        <v>0</v>
      </c>
      <c r="N77" s="111">
        <f t="shared" si="9"/>
        <v>0</v>
      </c>
      <c r="O77" s="108">
        <v>10000</v>
      </c>
    </row>
    <row r="78" spans="1:15" ht="18" customHeight="1" thickBot="1">
      <c r="A78" s="158"/>
      <c r="B78" s="20">
        <v>1214051</v>
      </c>
      <c r="C78" s="92" t="s">
        <v>382</v>
      </c>
      <c r="D78" s="9" t="s">
        <v>220</v>
      </c>
      <c r="E78" s="19">
        <v>314</v>
      </c>
      <c r="F78" s="118"/>
      <c r="G78" s="118"/>
      <c r="H78" s="132">
        <v>4.02</v>
      </c>
      <c r="I78" s="108">
        <v>11.2</v>
      </c>
      <c r="J78" s="151"/>
      <c r="K78" s="108">
        <f t="shared" si="10"/>
        <v>0</v>
      </c>
      <c r="L78" s="108">
        <f t="shared" si="7"/>
        <v>0</v>
      </c>
      <c r="M78" s="108">
        <f t="shared" si="8"/>
        <v>0</v>
      </c>
      <c r="N78" s="111">
        <f t="shared" si="9"/>
        <v>0</v>
      </c>
      <c r="O78" s="108">
        <v>10000</v>
      </c>
    </row>
    <row r="79" spans="1:15" ht="18" customHeight="1" thickBot="1">
      <c r="A79" s="158"/>
      <c r="B79" s="20">
        <v>12140507</v>
      </c>
      <c r="C79" s="92" t="s">
        <v>204</v>
      </c>
      <c r="D79" s="9" t="s">
        <v>221</v>
      </c>
      <c r="E79" s="19">
        <v>225</v>
      </c>
      <c r="F79" s="118"/>
      <c r="G79" s="118"/>
      <c r="H79" s="132">
        <v>2.68</v>
      </c>
      <c r="I79" s="108">
        <v>11.2</v>
      </c>
      <c r="J79" s="151"/>
      <c r="K79" s="108">
        <f t="shared" si="10"/>
        <v>0</v>
      </c>
      <c r="L79" s="108">
        <f t="shared" si="7"/>
        <v>0</v>
      </c>
      <c r="M79" s="108">
        <f t="shared" si="8"/>
        <v>0</v>
      </c>
      <c r="N79" s="111">
        <f t="shared" si="9"/>
        <v>0</v>
      </c>
      <c r="O79" s="108">
        <v>10000</v>
      </c>
    </row>
    <row r="80" spans="1:15" ht="18" customHeight="1" thickBot="1">
      <c r="A80" s="158"/>
      <c r="B80" s="20">
        <v>1214081</v>
      </c>
      <c r="C80" s="92" t="s">
        <v>383</v>
      </c>
      <c r="D80" s="9" t="s">
        <v>222</v>
      </c>
      <c r="E80" s="19">
        <v>346</v>
      </c>
      <c r="F80" s="118"/>
      <c r="G80" s="118"/>
      <c r="H80" s="133">
        <v>4.68</v>
      </c>
      <c r="I80" s="128">
        <v>16</v>
      </c>
      <c r="J80" s="151"/>
      <c r="K80" s="108">
        <f t="shared" si="10"/>
        <v>0</v>
      </c>
      <c r="L80" s="108">
        <f t="shared" si="7"/>
        <v>0</v>
      </c>
      <c r="M80" s="108">
        <f t="shared" si="8"/>
        <v>0</v>
      </c>
      <c r="N80" s="111">
        <f t="shared" si="9"/>
        <v>0</v>
      </c>
      <c r="O80" s="108">
        <v>10000</v>
      </c>
    </row>
    <row r="81" spans="1:15" ht="18" customHeight="1" thickBot="1">
      <c r="A81" s="158"/>
      <c r="B81" s="20">
        <v>12140101</v>
      </c>
      <c r="C81" s="92" t="s">
        <v>384</v>
      </c>
      <c r="D81" s="9" t="s">
        <v>223</v>
      </c>
      <c r="E81" s="19">
        <v>384</v>
      </c>
      <c r="F81" s="118"/>
      <c r="G81" s="118"/>
      <c r="H81" s="133">
        <v>5</v>
      </c>
      <c r="I81" s="128">
        <v>20</v>
      </c>
      <c r="J81" s="151"/>
      <c r="K81" s="108">
        <f t="shared" si="10"/>
        <v>0</v>
      </c>
      <c r="L81" s="108">
        <f t="shared" si="7"/>
        <v>0</v>
      </c>
      <c r="M81" s="108">
        <f t="shared" si="8"/>
        <v>0</v>
      </c>
      <c r="N81" s="111">
        <f t="shared" si="9"/>
        <v>0</v>
      </c>
      <c r="O81" s="108">
        <v>10000</v>
      </c>
    </row>
    <row r="82" spans="1:15" ht="18" customHeight="1" thickBot="1">
      <c r="A82" s="158"/>
      <c r="B82" s="20">
        <v>1215051</v>
      </c>
      <c r="C82" s="92" t="s">
        <v>385</v>
      </c>
      <c r="D82" s="9" t="s">
        <v>224</v>
      </c>
      <c r="E82" s="19">
        <v>378</v>
      </c>
      <c r="F82" s="118"/>
      <c r="G82" s="118"/>
      <c r="H82" s="133">
        <v>5</v>
      </c>
      <c r="I82" s="128">
        <v>12.5</v>
      </c>
      <c r="J82" s="151"/>
      <c r="K82" s="108">
        <f t="shared" si="10"/>
        <v>0</v>
      </c>
      <c r="L82" s="108">
        <f t="shared" si="7"/>
        <v>0</v>
      </c>
      <c r="M82" s="108">
        <f t="shared" si="8"/>
        <v>0</v>
      </c>
      <c r="N82" s="111">
        <f t="shared" si="9"/>
        <v>0</v>
      </c>
      <c r="O82" s="108">
        <v>10000</v>
      </c>
    </row>
    <row r="83" spans="1:15" ht="18" customHeight="1" thickBot="1">
      <c r="A83" s="158"/>
      <c r="B83" s="20">
        <v>1215081</v>
      </c>
      <c r="C83" s="92" t="s">
        <v>386</v>
      </c>
      <c r="D83" s="9" t="s">
        <v>225</v>
      </c>
      <c r="E83" s="19">
        <v>422</v>
      </c>
      <c r="F83" s="118"/>
      <c r="G83" s="118"/>
      <c r="H83" s="133">
        <v>5.48</v>
      </c>
      <c r="I83" s="128">
        <v>20</v>
      </c>
      <c r="J83" s="151"/>
      <c r="K83" s="108">
        <f t="shared" si="10"/>
        <v>0</v>
      </c>
      <c r="L83" s="108">
        <f t="shared" si="7"/>
        <v>0</v>
      </c>
      <c r="M83" s="108">
        <f t="shared" si="8"/>
        <v>0</v>
      </c>
      <c r="N83" s="111">
        <f t="shared" si="9"/>
        <v>0</v>
      </c>
      <c r="O83" s="108">
        <v>10000</v>
      </c>
    </row>
    <row r="84" spans="1:15" ht="18" customHeight="1" thickBot="1">
      <c r="A84" s="158"/>
      <c r="B84" s="20">
        <v>12150101</v>
      </c>
      <c r="C84" s="92" t="s">
        <v>387</v>
      </c>
      <c r="D84" s="9" t="s">
        <v>226</v>
      </c>
      <c r="E84" s="19">
        <v>446</v>
      </c>
      <c r="F84" s="118"/>
      <c r="G84" s="118"/>
      <c r="H84" s="133">
        <v>5.8</v>
      </c>
      <c r="I84" s="128">
        <v>25</v>
      </c>
      <c r="J84" s="151"/>
      <c r="K84" s="108">
        <f t="shared" si="10"/>
        <v>0</v>
      </c>
      <c r="L84" s="108">
        <f t="shared" si="7"/>
        <v>0</v>
      </c>
      <c r="M84" s="108">
        <f t="shared" si="8"/>
        <v>0</v>
      </c>
      <c r="N84" s="111">
        <f t="shared" si="9"/>
        <v>0</v>
      </c>
      <c r="O84" s="108">
        <v>10000</v>
      </c>
    </row>
    <row r="85" spans="1:15" ht="18" customHeight="1" thickBot="1">
      <c r="A85" s="158"/>
      <c r="B85" s="20">
        <v>1216051</v>
      </c>
      <c r="C85" s="92" t="s">
        <v>388</v>
      </c>
      <c r="D85" s="9" t="s">
        <v>227</v>
      </c>
      <c r="E85" s="19">
        <v>446</v>
      </c>
      <c r="F85" s="118"/>
      <c r="G85" s="118"/>
      <c r="H85" s="133">
        <v>5.8</v>
      </c>
      <c r="I85" s="128">
        <v>15</v>
      </c>
      <c r="J85" s="151"/>
      <c r="K85" s="108">
        <f t="shared" si="10"/>
        <v>0</v>
      </c>
      <c r="L85" s="108">
        <f t="shared" si="7"/>
        <v>0</v>
      </c>
      <c r="M85" s="108">
        <f t="shared" si="8"/>
        <v>0</v>
      </c>
      <c r="N85" s="111">
        <f t="shared" si="9"/>
        <v>0</v>
      </c>
      <c r="O85" s="108">
        <v>10000</v>
      </c>
    </row>
    <row r="86" spans="1:15" ht="18" customHeight="1" thickBot="1">
      <c r="A86" s="158"/>
      <c r="B86" s="20">
        <v>1216081</v>
      </c>
      <c r="C86" s="92" t="s">
        <v>389</v>
      </c>
      <c r="D86" s="9" t="s">
        <v>228</v>
      </c>
      <c r="E86" s="19">
        <v>483</v>
      </c>
      <c r="F86" s="118"/>
      <c r="G86" s="118"/>
      <c r="H86" s="133">
        <v>6.28</v>
      </c>
      <c r="I86" s="128">
        <v>24</v>
      </c>
      <c r="J86" s="151"/>
      <c r="K86" s="108">
        <f t="shared" si="10"/>
        <v>0</v>
      </c>
      <c r="L86" s="108">
        <f t="shared" si="7"/>
        <v>0</v>
      </c>
      <c r="M86" s="108">
        <f t="shared" si="8"/>
        <v>0</v>
      </c>
      <c r="N86" s="111">
        <f t="shared" si="9"/>
        <v>0</v>
      </c>
      <c r="O86" s="108">
        <v>10000</v>
      </c>
    </row>
    <row r="87" spans="1:15" ht="18" customHeight="1" thickBot="1">
      <c r="A87" s="159"/>
      <c r="B87" s="23">
        <v>12160101</v>
      </c>
      <c r="C87" s="93" t="s">
        <v>390</v>
      </c>
      <c r="D87" s="9" t="s">
        <v>229</v>
      </c>
      <c r="E87" s="19">
        <v>507</v>
      </c>
      <c r="F87" s="118"/>
      <c r="G87" s="118"/>
      <c r="H87" s="133">
        <v>6.6</v>
      </c>
      <c r="I87" s="128">
        <v>30</v>
      </c>
      <c r="J87" s="151"/>
      <c r="K87" s="108">
        <f t="shared" si="10"/>
        <v>0</v>
      </c>
      <c r="L87" s="108">
        <f t="shared" si="7"/>
        <v>0</v>
      </c>
      <c r="M87" s="108">
        <f t="shared" si="8"/>
        <v>0</v>
      </c>
      <c r="N87" s="111">
        <f t="shared" si="9"/>
        <v>0</v>
      </c>
      <c r="O87" s="108">
        <v>10000</v>
      </c>
    </row>
    <row r="88" spans="1:11" ht="18" customHeight="1" thickBot="1">
      <c r="A88" s="6"/>
      <c r="B88" s="26"/>
      <c r="C88" s="4"/>
      <c r="D88" s="4"/>
      <c r="E88" s="15"/>
      <c r="J88" s="108"/>
      <c r="K88" s="108"/>
    </row>
    <row r="89" spans="1:11" ht="18" customHeight="1" thickBot="1">
      <c r="A89" s="168" t="s">
        <v>618</v>
      </c>
      <c r="B89" s="152"/>
      <c r="C89" s="152"/>
      <c r="D89" s="152"/>
      <c r="E89" s="169"/>
      <c r="J89" s="108"/>
      <c r="K89" s="108"/>
    </row>
    <row r="90" spans="1:11" ht="18" customHeight="1" thickBot="1">
      <c r="A90" s="1"/>
      <c r="B90" s="26"/>
      <c r="C90" s="74" t="s">
        <v>392</v>
      </c>
      <c r="D90" s="73" t="s">
        <v>117</v>
      </c>
      <c r="E90" s="75" t="s">
        <v>121</v>
      </c>
      <c r="J90" s="108"/>
      <c r="K90" s="108"/>
    </row>
    <row r="91" spans="1:15" ht="18" customHeight="1" thickBot="1">
      <c r="A91" s="157"/>
      <c r="B91" s="16">
        <v>1225507</v>
      </c>
      <c r="C91" s="91" t="s">
        <v>254</v>
      </c>
      <c r="D91" s="83" t="s">
        <v>230</v>
      </c>
      <c r="E91" s="19">
        <v>68</v>
      </c>
      <c r="F91" s="118"/>
      <c r="G91" s="118"/>
      <c r="H91" s="132">
        <v>0.78</v>
      </c>
      <c r="I91" s="108">
        <v>1.5</v>
      </c>
      <c r="J91" s="151"/>
      <c r="K91" s="108">
        <f t="shared" si="10"/>
        <v>0</v>
      </c>
      <c r="L91" s="108">
        <f aca="true" t="shared" si="11" ref="L91:L115">H91*J91</f>
        <v>0</v>
      </c>
      <c r="M91" s="108">
        <f aca="true" t="shared" si="12" ref="M91:M115">I91*J91</f>
        <v>0</v>
      </c>
      <c r="N91" s="111">
        <f aca="true" t="shared" si="13" ref="N91:N115">J91/O91</f>
        <v>0</v>
      </c>
      <c r="O91" s="108">
        <v>10000</v>
      </c>
    </row>
    <row r="92" spans="1:15" ht="18" customHeight="1" thickBot="1">
      <c r="A92" s="158"/>
      <c r="B92" s="20">
        <v>1225505</v>
      </c>
      <c r="C92" s="92" t="s">
        <v>255</v>
      </c>
      <c r="D92" s="85" t="s">
        <v>231</v>
      </c>
      <c r="E92" s="19">
        <v>57</v>
      </c>
      <c r="F92" s="118"/>
      <c r="G92" s="118"/>
      <c r="H92" s="132">
        <v>0.63</v>
      </c>
      <c r="I92" s="108">
        <v>1.5</v>
      </c>
      <c r="J92" s="151"/>
      <c r="K92" s="108">
        <f t="shared" si="10"/>
        <v>0</v>
      </c>
      <c r="L92" s="108">
        <f t="shared" si="11"/>
        <v>0</v>
      </c>
      <c r="M92" s="108">
        <f t="shared" si="12"/>
        <v>0</v>
      </c>
      <c r="N92" s="111">
        <f t="shared" si="13"/>
        <v>0</v>
      </c>
      <c r="O92" s="108">
        <v>10000</v>
      </c>
    </row>
    <row r="93" spans="1:15" ht="18" customHeight="1" thickBot="1">
      <c r="A93" s="158"/>
      <c r="B93" s="20">
        <v>12210507</v>
      </c>
      <c r="C93" s="91" t="s">
        <v>256</v>
      </c>
      <c r="D93" s="9" t="s">
        <v>232</v>
      </c>
      <c r="E93" s="19">
        <v>95</v>
      </c>
      <c r="F93" s="118"/>
      <c r="G93" s="118"/>
      <c r="H93" s="132">
        <v>1.09</v>
      </c>
      <c r="I93" s="108">
        <v>2.9</v>
      </c>
      <c r="J93" s="151"/>
      <c r="K93" s="108">
        <f t="shared" si="10"/>
        <v>0</v>
      </c>
      <c r="L93" s="108">
        <f t="shared" si="11"/>
        <v>0</v>
      </c>
      <c r="M93" s="108">
        <f t="shared" si="12"/>
        <v>0</v>
      </c>
      <c r="N93" s="111">
        <f t="shared" si="13"/>
        <v>0</v>
      </c>
      <c r="O93" s="108">
        <v>10000</v>
      </c>
    </row>
    <row r="94" spans="1:15" ht="18" customHeight="1" thickBot="1">
      <c r="A94" s="158"/>
      <c r="B94" s="20">
        <v>12210505</v>
      </c>
      <c r="C94" s="91" t="s">
        <v>256</v>
      </c>
      <c r="D94" s="9" t="s">
        <v>233</v>
      </c>
      <c r="E94" s="19">
        <v>76</v>
      </c>
      <c r="F94" s="118"/>
      <c r="G94" s="118"/>
      <c r="H94" s="132">
        <v>0.86</v>
      </c>
      <c r="I94" s="108">
        <v>2.9</v>
      </c>
      <c r="J94" s="151"/>
      <c r="K94" s="108">
        <f t="shared" si="10"/>
        <v>0</v>
      </c>
      <c r="L94" s="108">
        <f t="shared" si="11"/>
        <v>0</v>
      </c>
      <c r="M94" s="108">
        <f t="shared" si="12"/>
        <v>0</v>
      </c>
      <c r="N94" s="111">
        <f t="shared" si="13"/>
        <v>0</v>
      </c>
      <c r="O94" s="108">
        <v>10000</v>
      </c>
    </row>
    <row r="95" spans="1:15" ht="18" customHeight="1" thickBot="1">
      <c r="A95" s="158"/>
      <c r="B95" s="20">
        <v>12210807</v>
      </c>
      <c r="C95" s="91" t="s">
        <v>257</v>
      </c>
      <c r="D95" s="9" t="s">
        <v>234</v>
      </c>
      <c r="E95" s="19">
        <v>124</v>
      </c>
      <c r="F95" s="118"/>
      <c r="G95" s="118"/>
      <c r="H95" s="133">
        <v>1.46</v>
      </c>
      <c r="I95" s="128">
        <v>4</v>
      </c>
      <c r="J95" s="151"/>
      <c r="K95" s="108">
        <f t="shared" si="10"/>
        <v>0</v>
      </c>
      <c r="L95" s="108">
        <f t="shared" si="11"/>
        <v>0</v>
      </c>
      <c r="M95" s="108">
        <f t="shared" si="12"/>
        <v>0</v>
      </c>
      <c r="N95" s="111">
        <f t="shared" si="13"/>
        <v>0</v>
      </c>
      <c r="O95" s="108">
        <v>10000</v>
      </c>
    </row>
    <row r="96" spans="1:15" ht="18" customHeight="1" thickBot="1">
      <c r="A96" s="158"/>
      <c r="B96" s="20">
        <v>122101007</v>
      </c>
      <c r="C96" s="91" t="s">
        <v>258</v>
      </c>
      <c r="D96" s="9" t="s">
        <v>235</v>
      </c>
      <c r="E96" s="19">
        <v>141</v>
      </c>
      <c r="F96" s="118"/>
      <c r="G96" s="118"/>
      <c r="H96" s="133">
        <v>1.7</v>
      </c>
      <c r="I96" s="128">
        <v>5</v>
      </c>
      <c r="J96" s="151"/>
      <c r="K96" s="108">
        <f t="shared" si="10"/>
        <v>0</v>
      </c>
      <c r="L96" s="108">
        <f t="shared" si="11"/>
        <v>0</v>
      </c>
      <c r="M96" s="108">
        <f t="shared" si="12"/>
        <v>0</v>
      </c>
      <c r="N96" s="111">
        <f t="shared" si="13"/>
        <v>0</v>
      </c>
      <c r="O96" s="108">
        <v>10000</v>
      </c>
    </row>
    <row r="97" spans="1:15" ht="18" customHeight="1" thickBot="1">
      <c r="A97" s="158"/>
      <c r="B97" s="20">
        <v>12215507</v>
      </c>
      <c r="C97" s="77" t="s">
        <v>250</v>
      </c>
      <c r="D97" s="9" t="s">
        <v>252</v>
      </c>
      <c r="E97" s="19">
        <v>122</v>
      </c>
      <c r="F97" s="118"/>
      <c r="G97" s="118"/>
      <c r="H97" s="133">
        <v>1.4</v>
      </c>
      <c r="I97" s="128">
        <v>3.75</v>
      </c>
      <c r="J97" s="151"/>
      <c r="K97" s="108">
        <f t="shared" si="10"/>
        <v>0</v>
      </c>
      <c r="L97" s="108">
        <f t="shared" si="11"/>
        <v>0</v>
      </c>
      <c r="M97" s="108">
        <f t="shared" si="12"/>
        <v>0</v>
      </c>
      <c r="N97" s="111">
        <f t="shared" si="13"/>
        <v>0</v>
      </c>
      <c r="O97" s="108">
        <v>10000</v>
      </c>
    </row>
    <row r="98" spans="1:15" ht="18" customHeight="1" thickBot="1">
      <c r="A98" s="158"/>
      <c r="B98" s="20">
        <v>122151007</v>
      </c>
      <c r="C98" s="77" t="s">
        <v>251</v>
      </c>
      <c r="D98" s="9" t="s">
        <v>253</v>
      </c>
      <c r="E98" s="19">
        <v>158</v>
      </c>
      <c r="F98" s="118"/>
      <c r="G98" s="118"/>
      <c r="H98" s="133">
        <v>1.96</v>
      </c>
      <c r="I98" s="128">
        <v>7.5</v>
      </c>
      <c r="J98" s="151"/>
      <c r="K98" s="108">
        <f t="shared" si="10"/>
        <v>0</v>
      </c>
      <c r="L98" s="108">
        <f t="shared" si="11"/>
        <v>0</v>
      </c>
      <c r="M98" s="108">
        <f t="shared" si="12"/>
        <v>0</v>
      </c>
      <c r="N98" s="111">
        <f t="shared" si="13"/>
        <v>0</v>
      </c>
      <c r="O98" s="108">
        <v>10000</v>
      </c>
    </row>
    <row r="99" spans="1:15" ht="18" customHeight="1" thickBot="1">
      <c r="A99" s="158"/>
      <c r="B99" s="20">
        <v>12220507</v>
      </c>
      <c r="C99" s="92" t="s">
        <v>259</v>
      </c>
      <c r="D99" s="9" t="s">
        <v>236</v>
      </c>
      <c r="E99" s="19">
        <v>140</v>
      </c>
      <c r="F99" s="118"/>
      <c r="G99" s="118"/>
      <c r="H99" s="132">
        <v>1.6</v>
      </c>
      <c r="I99" s="108">
        <v>5.6</v>
      </c>
      <c r="J99" s="151"/>
      <c r="K99" s="108">
        <f t="shared" si="10"/>
        <v>0</v>
      </c>
      <c r="L99" s="108">
        <f t="shared" si="11"/>
        <v>0</v>
      </c>
      <c r="M99" s="108">
        <f t="shared" si="12"/>
        <v>0</v>
      </c>
      <c r="N99" s="111">
        <f t="shared" si="13"/>
        <v>0</v>
      </c>
      <c r="O99" s="108">
        <v>10000</v>
      </c>
    </row>
    <row r="100" spans="1:15" ht="18" customHeight="1" thickBot="1">
      <c r="A100" s="158"/>
      <c r="B100" s="20">
        <v>12220807</v>
      </c>
      <c r="C100" s="92" t="s">
        <v>260</v>
      </c>
      <c r="D100" s="9" t="s">
        <v>237</v>
      </c>
      <c r="E100" s="19">
        <v>172</v>
      </c>
      <c r="F100" s="118"/>
      <c r="G100" s="118"/>
      <c r="H100" s="133">
        <v>2.9</v>
      </c>
      <c r="I100" s="128">
        <v>8</v>
      </c>
      <c r="J100" s="151"/>
      <c r="K100" s="108">
        <f t="shared" si="10"/>
        <v>0</v>
      </c>
      <c r="L100" s="108">
        <f t="shared" si="11"/>
        <v>0</v>
      </c>
      <c r="M100" s="108">
        <f t="shared" si="12"/>
        <v>0</v>
      </c>
      <c r="N100" s="111">
        <f t="shared" si="13"/>
        <v>0</v>
      </c>
      <c r="O100" s="108">
        <v>10000</v>
      </c>
    </row>
    <row r="101" spans="1:15" ht="18" customHeight="1" thickBot="1">
      <c r="A101" s="158"/>
      <c r="B101" s="20">
        <v>122201007</v>
      </c>
      <c r="C101" s="92" t="s">
        <v>261</v>
      </c>
      <c r="D101" s="9" t="s">
        <v>238</v>
      </c>
      <c r="E101" s="19">
        <v>186</v>
      </c>
      <c r="F101" s="118"/>
      <c r="G101" s="118"/>
      <c r="H101" s="133">
        <v>3.2</v>
      </c>
      <c r="I101" s="128">
        <v>10</v>
      </c>
      <c r="J101" s="151"/>
      <c r="K101" s="108">
        <f t="shared" si="10"/>
        <v>0</v>
      </c>
      <c r="L101" s="108">
        <f t="shared" si="11"/>
        <v>0</v>
      </c>
      <c r="M101" s="108">
        <f t="shared" si="12"/>
        <v>0</v>
      </c>
      <c r="N101" s="111">
        <f t="shared" si="13"/>
        <v>0</v>
      </c>
      <c r="O101" s="108">
        <v>10000</v>
      </c>
    </row>
    <row r="102" spans="1:15" ht="18" customHeight="1" thickBot="1">
      <c r="A102" s="158"/>
      <c r="B102" s="20">
        <v>1223051</v>
      </c>
      <c r="C102" s="92" t="s">
        <v>262</v>
      </c>
      <c r="D102" s="9" t="s">
        <v>239</v>
      </c>
      <c r="E102" s="19">
        <v>248</v>
      </c>
      <c r="F102" s="118"/>
      <c r="G102" s="118"/>
      <c r="H102" s="132">
        <v>3.15</v>
      </c>
      <c r="I102" s="108">
        <v>8.4</v>
      </c>
      <c r="J102" s="151"/>
      <c r="K102" s="108">
        <f t="shared" si="10"/>
        <v>0</v>
      </c>
      <c r="L102" s="108">
        <f t="shared" si="11"/>
        <v>0</v>
      </c>
      <c r="M102" s="108">
        <f t="shared" si="12"/>
        <v>0</v>
      </c>
      <c r="N102" s="111">
        <f t="shared" si="13"/>
        <v>0</v>
      </c>
      <c r="O102" s="108">
        <v>10000</v>
      </c>
    </row>
    <row r="103" spans="1:15" ht="18" customHeight="1" thickBot="1">
      <c r="A103" s="158"/>
      <c r="B103" s="20">
        <v>12230507</v>
      </c>
      <c r="C103" s="92" t="s">
        <v>263</v>
      </c>
      <c r="D103" s="9" t="s">
        <v>240</v>
      </c>
      <c r="E103" s="19">
        <v>181</v>
      </c>
      <c r="F103" s="118"/>
      <c r="G103" s="118"/>
      <c r="H103" s="132">
        <v>2.1</v>
      </c>
      <c r="I103" s="108">
        <v>8.4</v>
      </c>
      <c r="J103" s="151"/>
      <c r="K103" s="108">
        <f t="shared" si="10"/>
        <v>0</v>
      </c>
      <c r="L103" s="108">
        <f t="shared" si="11"/>
        <v>0</v>
      </c>
      <c r="M103" s="108">
        <f t="shared" si="12"/>
        <v>0</v>
      </c>
      <c r="N103" s="111">
        <f t="shared" si="13"/>
        <v>0</v>
      </c>
      <c r="O103" s="108">
        <v>10000</v>
      </c>
    </row>
    <row r="104" spans="1:15" ht="18" customHeight="1" thickBot="1">
      <c r="A104" s="158"/>
      <c r="B104" s="20">
        <v>1223081</v>
      </c>
      <c r="C104" s="92" t="s">
        <v>264</v>
      </c>
      <c r="D104" s="9" t="s">
        <v>241</v>
      </c>
      <c r="E104" s="19">
        <v>293</v>
      </c>
      <c r="F104" s="118"/>
      <c r="G104" s="118"/>
      <c r="H104" s="133">
        <v>3.7</v>
      </c>
      <c r="I104" s="128">
        <v>12</v>
      </c>
      <c r="J104" s="151"/>
      <c r="K104" s="108">
        <f t="shared" si="10"/>
        <v>0</v>
      </c>
      <c r="L104" s="108">
        <f t="shared" si="11"/>
        <v>0</v>
      </c>
      <c r="M104" s="108">
        <f t="shared" si="12"/>
        <v>0</v>
      </c>
      <c r="N104" s="111">
        <f t="shared" si="13"/>
        <v>0</v>
      </c>
      <c r="O104" s="108">
        <v>10000</v>
      </c>
    </row>
    <row r="105" spans="1:15" ht="18" customHeight="1" thickBot="1">
      <c r="A105" s="158"/>
      <c r="B105" s="20">
        <v>12230101</v>
      </c>
      <c r="C105" s="92" t="s">
        <v>265</v>
      </c>
      <c r="D105" s="9" t="s">
        <v>242</v>
      </c>
      <c r="E105" s="19">
        <v>313</v>
      </c>
      <c r="F105" s="118"/>
      <c r="G105" s="118"/>
      <c r="H105" s="133">
        <v>4</v>
      </c>
      <c r="I105" s="128">
        <v>15</v>
      </c>
      <c r="J105" s="151"/>
      <c r="K105" s="108">
        <f t="shared" si="10"/>
        <v>0</v>
      </c>
      <c r="L105" s="108">
        <f t="shared" si="11"/>
        <v>0</v>
      </c>
      <c r="M105" s="108">
        <f t="shared" si="12"/>
        <v>0</v>
      </c>
      <c r="N105" s="111">
        <f t="shared" si="13"/>
        <v>0</v>
      </c>
      <c r="O105" s="108">
        <v>10000</v>
      </c>
    </row>
    <row r="106" spans="1:15" ht="18" customHeight="1" thickBot="1">
      <c r="A106" s="158"/>
      <c r="B106" s="20">
        <v>1224051</v>
      </c>
      <c r="C106" s="92" t="s">
        <v>266</v>
      </c>
      <c r="D106" s="9" t="s">
        <v>243</v>
      </c>
      <c r="E106" s="19">
        <v>314</v>
      </c>
      <c r="F106" s="118"/>
      <c r="G106" s="118"/>
      <c r="H106" s="132">
        <v>3.9</v>
      </c>
      <c r="I106" s="108">
        <v>11.1</v>
      </c>
      <c r="J106" s="151"/>
      <c r="K106" s="108">
        <f t="shared" si="10"/>
        <v>0</v>
      </c>
      <c r="L106" s="108">
        <f t="shared" si="11"/>
        <v>0</v>
      </c>
      <c r="M106" s="108">
        <f t="shared" si="12"/>
        <v>0</v>
      </c>
      <c r="N106" s="111">
        <f t="shared" si="13"/>
        <v>0</v>
      </c>
      <c r="O106" s="108">
        <v>10000</v>
      </c>
    </row>
    <row r="107" spans="1:15" ht="18" customHeight="1" thickBot="1">
      <c r="A107" s="158"/>
      <c r="B107" s="20">
        <v>12240507</v>
      </c>
      <c r="C107" s="92" t="s">
        <v>267</v>
      </c>
      <c r="D107" s="9" t="s">
        <v>244</v>
      </c>
      <c r="E107" s="19">
        <v>221</v>
      </c>
      <c r="F107" s="118"/>
      <c r="G107" s="118"/>
      <c r="H107" s="132">
        <v>2.6</v>
      </c>
      <c r="I107" s="108">
        <v>11.1</v>
      </c>
      <c r="J107" s="151"/>
      <c r="K107" s="108">
        <f t="shared" si="10"/>
        <v>0</v>
      </c>
      <c r="L107" s="108">
        <f t="shared" si="11"/>
        <v>0</v>
      </c>
      <c r="M107" s="108">
        <f t="shared" si="12"/>
        <v>0</v>
      </c>
      <c r="N107" s="111">
        <f t="shared" si="13"/>
        <v>0</v>
      </c>
      <c r="O107" s="108">
        <v>10000</v>
      </c>
    </row>
    <row r="108" spans="1:15" ht="18" customHeight="1" thickBot="1">
      <c r="A108" s="158"/>
      <c r="B108" s="20">
        <v>1224081</v>
      </c>
      <c r="C108" s="92" t="s">
        <v>268</v>
      </c>
      <c r="D108" s="9" t="s">
        <v>245</v>
      </c>
      <c r="E108" s="19">
        <v>346</v>
      </c>
      <c r="F108" s="118"/>
      <c r="G108" s="118"/>
      <c r="H108" s="133">
        <v>4.5</v>
      </c>
      <c r="I108" s="128">
        <v>16</v>
      </c>
      <c r="J108" s="151"/>
      <c r="K108" s="108">
        <f t="shared" si="10"/>
        <v>0</v>
      </c>
      <c r="L108" s="108">
        <f t="shared" si="11"/>
        <v>0</v>
      </c>
      <c r="M108" s="108">
        <f t="shared" si="12"/>
        <v>0</v>
      </c>
      <c r="N108" s="111">
        <f t="shared" si="13"/>
        <v>0</v>
      </c>
      <c r="O108" s="108">
        <v>10000</v>
      </c>
    </row>
    <row r="109" spans="1:15" ht="18" customHeight="1" thickBot="1">
      <c r="A109" s="158"/>
      <c r="B109" s="20">
        <v>12240101</v>
      </c>
      <c r="C109" s="92" t="s">
        <v>269</v>
      </c>
      <c r="D109" s="9" t="s">
        <v>246</v>
      </c>
      <c r="E109" s="19">
        <v>372</v>
      </c>
      <c r="F109" s="118"/>
      <c r="G109" s="118"/>
      <c r="H109" s="133">
        <v>4.8</v>
      </c>
      <c r="I109" s="128">
        <v>20</v>
      </c>
      <c r="J109" s="151"/>
      <c r="K109" s="108">
        <f t="shared" si="10"/>
        <v>0</v>
      </c>
      <c r="L109" s="108">
        <f t="shared" si="11"/>
        <v>0</v>
      </c>
      <c r="M109" s="108">
        <f t="shared" si="12"/>
        <v>0</v>
      </c>
      <c r="N109" s="111">
        <f t="shared" si="13"/>
        <v>0</v>
      </c>
      <c r="O109" s="108">
        <v>10000</v>
      </c>
    </row>
    <row r="110" spans="1:15" ht="18" customHeight="1" thickBot="1">
      <c r="A110" s="158"/>
      <c r="B110" s="20">
        <v>1225051</v>
      </c>
      <c r="C110" s="92" t="s">
        <v>270</v>
      </c>
      <c r="D110" s="9" t="s">
        <v>247</v>
      </c>
      <c r="E110" s="19">
        <v>372</v>
      </c>
      <c r="F110" s="118"/>
      <c r="G110" s="118"/>
      <c r="H110" s="133">
        <v>4.8</v>
      </c>
      <c r="I110" s="128">
        <v>12.5</v>
      </c>
      <c r="J110" s="151"/>
      <c r="K110" s="108">
        <f t="shared" si="10"/>
        <v>0</v>
      </c>
      <c r="L110" s="108">
        <f t="shared" si="11"/>
        <v>0</v>
      </c>
      <c r="M110" s="108">
        <f t="shared" si="12"/>
        <v>0</v>
      </c>
      <c r="N110" s="111">
        <f t="shared" si="13"/>
        <v>0</v>
      </c>
      <c r="O110" s="108">
        <v>10000</v>
      </c>
    </row>
    <row r="111" spans="1:15" ht="18" customHeight="1" thickBot="1">
      <c r="A111" s="158"/>
      <c r="B111" s="20">
        <v>1225081</v>
      </c>
      <c r="C111" s="92" t="s">
        <v>271</v>
      </c>
      <c r="D111" s="9" t="s">
        <v>248</v>
      </c>
      <c r="E111" s="19">
        <v>414</v>
      </c>
      <c r="F111" s="118"/>
      <c r="G111" s="118"/>
      <c r="H111" s="133">
        <v>5.3</v>
      </c>
      <c r="I111" s="128">
        <v>20</v>
      </c>
      <c r="J111" s="151"/>
      <c r="K111" s="108">
        <f t="shared" si="10"/>
        <v>0</v>
      </c>
      <c r="L111" s="108">
        <f t="shared" si="11"/>
        <v>0</v>
      </c>
      <c r="M111" s="108">
        <f t="shared" si="12"/>
        <v>0</v>
      </c>
      <c r="N111" s="111">
        <f t="shared" si="13"/>
        <v>0</v>
      </c>
      <c r="O111" s="108">
        <v>10000</v>
      </c>
    </row>
    <row r="112" spans="1:15" ht="18" customHeight="1" thickBot="1">
      <c r="A112" s="158"/>
      <c r="B112" s="20">
        <v>12250101</v>
      </c>
      <c r="C112" s="92" t="s">
        <v>272</v>
      </c>
      <c r="D112" s="9" t="s">
        <v>435</v>
      </c>
      <c r="E112" s="19">
        <v>433</v>
      </c>
      <c r="F112" s="118"/>
      <c r="G112" s="118"/>
      <c r="H112" s="133">
        <v>5.6</v>
      </c>
      <c r="I112" s="128">
        <v>25</v>
      </c>
      <c r="J112" s="151"/>
      <c r="K112" s="108">
        <f t="shared" si="10"/>
        <v>0</v>
      </c>
      <c r="L112" s="108">
        <f t="shared" si="11"/>
        <v>0</v>
      </c>
      <c r="M112" s="108">
        <f t="shared" si="12"/>
        <v>0</v>
      </c>
      <c r="N112" s="111">
        <f t="shared" si="13"/>
        <v>0</v>
      </c>
      <c r="O112" s="108">
        <v>10000</v>
      </c>
    </row>
    <row r="113" spans="1:15" ht="18" customHeight="1" thickBot="1">
      <c r="A113" s="158"/>
      <c r="B113" s="20">
        <v>1226051</v>
      </c>
      <c r="C113" s="92" t="s">
        <v>273</v>
      </c>
      <c r="D113" s="9" t="s">
        <v>436</v>
      </c>
      <c r="E113" s="19">
        <v>433</v>
      </c>
      <c r="F113" s="118"/>
      <c r="G113" s="118"/>
      <c r="H113" s="133">
        <v>5.6</v>
      </c>
      <c r="I113" s="128">
        <v>15</v>
      </c>
      <c r="J113" s="151"/>
      <c r="K113" s="108">
        <f t="shared" si="10"/>
        <v>0</v>
      </c>
      <c r="L113" s="108">
        <f t="shared" si="11"/>
        <v>0</v>
      </c>
      <c r="M113" s="108">
        <f t="shared" si="12"/>
        <v>0</v>
      </c>
      <c r="N113" s="111">
        <f t="shared" si="13"/>
        <v>0</v>
      </c>
      <c r="O113" s="108">
        <v>10000</v>
      </c>
    </row>
    <row r="114" spans="1:15" ht="18" customHeight="1" thickBot="1">
      <c r="A114" s="158"/>
      <c r="B114" s="20">
        <v>1226081</v>
      </c>
      <c r="C114" s="92" t="s">
        <v>274</v>
      </c>
      <c r="D114" s="9" t="s">
        <v>437</v>
      </c>
      <c r="E114" s="19">
        <v>477</v>
      </c>
      <c r="F114" s="118"/>
      <c r="G114" s="118"/>
      <c r="H114" s="133">
        <v>6.1</v>
      </c>
      <c r="I114" s="128">
        <v>24</v>
      </c>
      <c r="J114" s="151"/>
      <c r="K114" s="108">
        <f t="shared" si="10"/>
        <v>0</v>
      </c>
      <c r="L114" s="108">
        <f t="shared" si="11"/>
        <v>0</v>
      </c>
      <c r="M114" s="108">
        <f t="shared" si="12"/>
        <v>0</v>
      </c>
      <c r="N114" s="111">
        <f t="shared" si="13"/>
        <v>0</v>
      </c>
      <c r="O114" s="108">
        <v>10000</v>
      </c>
    </row>
    <row r="115" spans="1:15" ht="18" customHeight="1" thickBot="1">
      <c r="A115" s="159"/>
      <c r="B115" s="23">
        <v>12260101</v>
      </c>
      <c r="C115" s="92" t="s">
        <v>275</v>
      </c>
      <c r="D115" s="78" t="s">
        <v>249</v>
      </c>
      <c r="E115" s="19">
        <v>495</v>
      </c>
      <c r="F115" s="118"/>
      <c r="G115" s="118"/>
      <c r="H115" s="133">
        <v>6.4</v>
      </c>
      <c r="I115" s="128">
        <v>30</v>
      </c>
      <c r="J115" s="151"/>
      <c r="K115" s="108">
        <f t="shared" si="10"/>
        <v>0</v>
      </c>
      <c r="L115" s="108">
        <f t="shared" si="11"/>
        <v>0</v>
      </c>
      <c r="M115" s="108">
        <f t="shared" si="12"/>
        <v>0</v>
      </c>
      <c r="N115" s="111">
        <f t="shared" si="13"/>
        <v>0</v>
      </c>
      <c r="O115" s="108">
        <v>10000</v>
      </c>
    </row>
    <row r="116" spans="1:11" ht="18" customHeight="1" thickBot="1">
      <c r="A116" s="1"/>
      <c r="B116" s="27"/>
      <c r="C116" s="81"/>
      <c r="D116" s="82"/>
      <c r="E116" s="15"/>
      <c r="J116" s="108"/>
      <c r="K116" s="108"/>
    </row>
    <row r="117" spans="1:11" ht="18" customHeight="1" thickBot="1">
      <c r="A117" s="160" t="s">
        <v>619</v>
      </c>
      <c r="B117" s="161"/>
      <c r="C117" s="161"/>
      <c r="D117" s="161"/>
      <c r="E117" s="162"/>
      <c r="J117" s="108"/>
      <c r="K117" s="108"/>
    </row>
    <row r="118" spans="1:11" ht="18" customHeight="1" thickBot="1">
      <c r="A118" s="1"/>
      <c r="B118" s="27"/>
      <c r="C118" s="79" t="s">
        <v>393</v>
      </c>
      <c r="D118" s="73" t="s">
        <v>117</v>
      </c>
      <c r="E118" s="75" t="s">
        <v>121</v>
      </c>
      <c r="J118" s="108"/>
      <c r="K118" s="108"/>
    </row>
    <row r="119" spans="1:15" ht="18" customHeight="1" thickBot="1">
      <c r="A119" s="163"/>
      <c r="B119" s="16">
        <v>2152507</v>
      </c>
      <c r="C119" s="17" t="s">
        <v>286</v>
      </c>
      <c r="D119" s="29" t="s">
        <v>395</v>
      </c>
      <c r="E119" s="19">
        <v>45</v>
      </c>
      <c r="F119" s="118"/>
      <c r="G119" s="118"/>
      <c r="H119" s="134">
        <v>0.47</v>
      </c>
      <c r="I119" s="108">
        <v>0.6</v>
      </c>
      <c r="J119" s="151"/>
      <c r="K119" s="108">
        <f t="shared" si="10"/>
        <v>0</v>
      </c>
      <c r="L119" s="108">
        <f aca="true" t="shared" si="14" ref="L119:L128">H119*J119</f>
        <v>0</v>
      </c>
      <c r="M119" s="108">
        <f aca="true" t="shared" si="15" ref="M119:M128">I119*J119</f>
        <v>0</v>
      </c>
      <c r="N119" s="111">
        <f aca="true" t="shared" si="16" ref="N119:N128">J119/O119</f>
        <v>0</v>
      </c>
      <c r="O119" s="108">
        <v>8000</v>
      </c>
    </row>
    <row r="120" spans="1:15" ht="18" customHeight="1" thickBot="1">
      <c r="A120" s="158"/>
      <c r="B120" s="20">
        <v>2152505</v>
      </c>
      <c r="C120" s="21" t="s">
        <v>288</v>
      </c>
      <c r="D120" s="29" t="s">
        <v>396</v>
      </c>
      <c r="E120" s="19">
        <v>37</v>
      </c>
      <c r="F120" s="118"/>
      <c r="G120" s="118"/>
      <c r="H120" s="134">
        <v>0.39</v>
      </c>
      <c r="I120" s="108">
        <v>0.6</v>
      </c>
      <c r="J120" s="151"/>
      <c r="K120" s="108">
        <f t="shared" si="10"/>
        <v>0</v>
      </c>
      <c r="L120" s="108">
        <f t="shared" si="14"/>
        <v>0</v>
      </c>
      <c r="M120" s="108">
        <f t="shared" si="15"/>
        <v>0</v>
      </c>
      <c r="N120" s="111">
        <f t="shared" si="16"/>
        <v>0</v>
      </c>
      <c r="O120" s="108">
        <v>8000</v>
      </c>
    </row>
    <row r="121" spans="1:15" ht="18" customHeight="1" thickBot="1">
      <c r="A121" s="158"/>
      <c r="B121" s="20">
        <v>21102507</v>
      </c>
      <c r="C121" s="21" t="s">
        <v>287</v>
      </c>
      <c r="D121" s="29" t="s">
        <v>398</v>
      </c>
      <c r="E121" s="19">
        <v>74</v>
      </c>
      <c r="F121" s="118"/>
      <c r="G121" s="118"/>
      <c r="H121" s="134">
        <v>0.8</v>
      </c>
      <c r="I121" s="108">
        <v>1.21</v>
      </c>
      <c r="J121" s="151"/>
      <c r="K121" s="108">
        <f t="shared" si="10"/>
        <v>0</v>
      </c>
      <c r="L121" s="108">
        <f t="shared" si="14"/>
        <v>0</v>
      </c>
      <c r="M121" s="108">
        <f t="shared" si="15"/>
        <v>0</v>
      </c>
      <c r="N121" s="111">
        <f t="shared" si="16"/>
        <v>0</v>
      </c>
      <c r="O121" s="108">
        <v>8000</v>
      </c>
    </row>
    <row r="122" spans="1:15" ht="18" customHeight="1" thickBot="1">
      <c r="A122" s="158"/>
      <c r="B122" s="20">
        <v>21102505</v>
      </c>
      <c r="C122" s="21" t="s">
        <v>289</v>
      </c>
      <c r="D122" s="29" t="s">
        <v>397</v>
      </c>
      <c r="E122" s="19">
        <v>56</v>
      </c>
      <c r="F122" s="118"/>
      <c r="G122" s="118"/>
      <c r="H122" s="134">
        <v>0.7</v>
      </c>
      <c r="I122" s="108">
        <v>1.21</v>
      </c>
      <c r="J122" s="151"/>
      <c r="K122" s="108">
        <f t="shared" si="10"/>
        <v>0</v>
      </c>
      <c r="L122" s="108">
        <f t="shared" si="14"/>
        <v>0</v>
      </c>
      <c r="M122" s="108">
        <f t="shared" si="15"/>
        <v>0</v>
      </c>
      <c r="N122" s="111">
        <f t="shared" si="16"/>
        <v>0</v>
      </c>
      <c r="O122" s="108">
        <v>8000</v>
      </c>
    </row>
    <row r="123" spans="1:15" ht="18" customHeight="1" thickBot="1">
      <c r="A123" s="158"/>
      <c r="B123" s="20">
        <v>21152507</v>
      </c>
      <c r="C123" s="21" t="s">
        <v>290</v>
      </c>
      <c r="D123" s="29" t="s">
        <v>399</v>
      </c>
      <c r="E123" s="19">
        <v>86</v>
      </c>
      <c r="F123" s="118"/>
      <c r="G123" s="118"/>
      <c r="H123" s="134">
        <v>1.05</v>
      </c>
      <c r="I123" s="108">
        <v>2.1</v>
      </c>
      <c r="J123" s="151"/>
      <c r="K123" s="108">
        <f t="shared" si="10"/>
        <v>0</v>
      </c>
      <c r="L123" s="108">
        <f t="shared" si="14"/>
        <v>0</v>
      </c>
      <c r="M123" s="108">
        <f t="shared" si="15"/>
        <v>0</v>
      </c>
      <c r="N123" s="111">
        <f t="shared" si="16"/>
        <v>0</v>
      </c>
      <c r="O123" s="108">
        <v>8000</v>
      </c>
    </row>
    <row r="124" spans="1:15" ht="18" customHeight="1" thickBot="1">
      <c r="A124" s="158"/>
      <c r="B124" s="20">
        <v>21202507</v>
      </c>
      <c r="C124" s="21" t="s">
        <v>291</v>
      </c>
      <c r="D124" s="29" t="s">
        <v>400</v>
      </c>
      <c r="E124" s="19">
        <v>118</v>
      </c>
      <c r="F124" s="118"/>
      <c r="G124" s="118"/>
      <c r="H124" s="134">
        <v>1.3</v>
      </c>
      <c r="I124" s="108">
        <v>2.5</v>
      </c>
      <c r="J124" s="151"/>
      <c r="K124" s="108">
        <f t="shared" si="10"/>
        <v>0</v>
      </c>
      <c r="L124" s="108">
        <f t="shared" si="14"/>
        <v>0</v>
      </c>
      <c r="M124" s="108">
        <f t="shared" si="15"/>
        <v>0</v>
      </c>
      <c r="N124" s="111">
        <f t="shared" si="16"/>
        <v>0</v>
      </c>
      <c r="O124" s="108">
        <v>8000</v>
      </c>
    </row>
    <row r="125" spans="1:15" ht="18" customHeight="1" thickBot="1">
      <c r="A125" s="158"/>
      <c r="B125" s="20">
        <v>21302507</v>
      </c>
      <c r="C125" s="21" t="s">
        <v>292</v>
      </c>
      <c r="D125" s="29" t="s">
        <v>401</v>
      </c>
      <c r="E125" s="19">
        <v>164</v>
      </c>
      <c r="F125" s="118"/>
      <c r="G125" s="118"/>
      <c r="H125" s="132">
        <v>1.85</v>
      </c>
      <c r="I125" s="108">
        <v>3.8</v>
      </c>
      <c r="J125" s="151"/>
      <c r="K125" s="108">
        <f t="shared" si="10"/>
        <v>0</v>
      </c>
      <c r="L125" s="108">
        <f t="shared" si="14"/>
        <v>0</v>
      </c>
      <c r="M125" s="108">
        <f t="shared" si="15"/>
        <v>0</v>
      </c>
      <c r="N125" s="111">
        <f t="shared" si="16"/>
        <v>0</v>
      </c>
      <c r="O125" s="108">
        <v>8000</v>
      </c>
    </row>
    <row r="126" spans="1:15" ht="18" customHeight="1" thickBot="1">
      <c r="A126" s="158"/>
      <c r="B126" s="20">
        <v>21402507</v>
      </c>
      <c r="C126" s="21" t="s">
        <v>293</v>
      </c>
      <c r="D126" s="29" t="s">
        <v>402</v>
      </c>
      <c r="E126" s="19">
        <v>210</v>
      </c>
      <c r="F126" s="118"/>
      <c r="G126" s="118"/>
      <c r="H126" s="132">
        <v>2.4</v>
      </c>
      <c r="I126" s="108">
        <v>5.1</v>
      </c>
      <c r="J126" s="151"/>
      <c r="K126" s="108">
        <f t="shared" si="10"/>
        <v>0</v>
      </c>
      <c r="L126" s="108">
        <f t="shared" si="14"/>
        <v>0</v>
      </c>
      <c r="M126" s="108">
        <f t="shared" si="15"/>
        <v>0</v>
      </c>
      <c r="N126" s="111">
        <f t="shared" si="16"/>
        <v>0</v>
      </c>
      <c r="O126" s="108">
        <v>8000</v>
      </c>
    </row>
    <row r="127" spans="1:15" ht="18" customHeight="1" thickBot="1">
      <c r="A127" s="158"/>
      <c r="B127" s="20">
        <v>21502507</v>
      </c>
      <c r="C127" s="21" t="s">
        <v>294</v>
      </c>
      <c r="D127" s="29" t="s">
        <v>403</v>
      </c>
      <c r="E127" s="19">
        <v>246</v>
      </c>
      <c r="F127" s="118"/>
      <c r="G127" s="118"/>
      <c r="H127" s="132">
        <v>3</v>
      </c>
      <c r="I127" s="15">
        <v>6.1</v>
      </c>
      <c r="J127" s="151"/>
      <c r="K127" s="108">
        <f t="shared" si="10"/>
        <v>0</v>
      </c>
      <c r="L127" s="108">
        <f t="shared" si="14"/>
        <v>0</v>
      </c>
      <c r="M127" s="108">
        <f t="shared" si="15"/>
        <v>0</v>
      </c>
      <c r="N127" s="111">
        <f t="shared" si="16"/>
        <v>0</v>
      </c>
      <c r="O127" s="108">
        <v>8000</v>
      </c>
    </row>
    <row r="128" spans="1:15" ht="18" customHeight="1" thickBot="1">
      <c r="A128" s="159"/>
      <c r="B128" s="23">
        <v>21602507</v>
      </c>
      <c r="C128" s="24" t="s">
        <v>295</v>
      </c>
      <c r="D128" s="86" t="s">
        <v>404</v>
      </c>
      <c r="E128" s="19">
        <v>310</v>
      </c>
      <c r="F128" s="118"/>
      <c r="G128" s="118"/>
      <c r="H128" s="132">
        <v>3.6</v>
      </c>
      <c r="I128" s="15">
        <v>7.2</v>
      </c>
      <c r="J128" s="151"/>
      <c r="K128" s="108">
        <f t="shared" si="10"/>
        <v>0</v>
      </c>
      <c r="L128" s="108">
        <f t="shared" si="14"/>
        <v>0</v>
      </c>
      <c r="M128" s="108">
        <f t="shared" si="15"/>
        <v>0</v>
      </c>
      <c r="N128" s="111">
        <f t="shared" si="16"/>
        <v>0</v>
      </c>
      <c r="O128" s="108">
        <v>8000</v>
      </c>
    </row>
    <row r="129" spans="1:15" ht="18" customHeight="1" thickBot="1">
      <c r="A129" s="30"/>
      <c r="B129" s="26"/>
      <c r="C129" s="3"/>
      <c r="D129" s="5"/>
      <c r="E129" s="15"/>
      <c r="H129" s="132"/>
      <c r="I129" s="108"/>
      <c r="J129" s="108"/>
      <c r="K129" s="108"/>
      <c r="L129" s="108"/>
      <c r="M129" s="108"/>
      <c r="N129" s="111"/>
      <c r="O129" s="110"/>
    </row>
    <row r="130" spans="1:15" ht="18" customHeight="1" thickBot="1">
      <c r="A130" s="160" t="s">
        <v>620</v>
      </c>
      <c r="B130" s="164"/>
      <c r="C130" s="164"/>
      <c r="D130" s="164"/>
      <c r="E130" s="165"/>
      <c r="H130" s="132"/>
      <c r="I130" s="108"/>
      <c r="J130" s="108"/>
      <c r="K130" s="108"/>
      <c r="L130" s="108"/>
      <c r="M130" s="108"/>
      <c r="N130" s="112"/>
      <c r="O130" s="110"/>
    </row>
    <row r="131" spans="1:15" ht="18" customHeight="1" thickBot="1">
      <c r="A131" s="30"/>
      <c r="B131" s="26"/>
      <c r="C131" s="80" t="s">
        <v>394</v>
      </c>
      <c r="D131" s="73" t="s">
        <v>117</v>
      </c>
      <c r="E131" s="75" t="s">
        <v>121</v>
      </c>
      <c r="H131" s="132"/>
      <c r="I131" s="108"/>
      <c r="J131" s="108"/>
      <c r="K131" s="108"/>
      <c r="L131" s="108"/>
      <c r="M131" s="108"/>
      <c r="N131" s="111"/>
      <c r="O131" s="110"/>
    </row>
    <row r="132" spans="1:15" ht="18" customHeight="1" thickBot="1">
      <c r="A132" s="163"/>
      <c r="B132" s="31">
        <v>2252507</v>
      </c>
      <c r="C132" s="32" t="s">
        <v>296</v>
      </c>
      <c r="D132" s="29" t="s">
        <v>405</v>
      </c>
      <c r="E132" s="19">
        <v>48</v>
      </c>
      <c r="F132" s="118"/>
      <c r="G132" s="118"/>
      <c r="H132" s="132">
        <v>0.5</v>
      </c>
      <c r="I132" s="108">
        <v>0.7</v>
      </c>
      <c r="J132" s="151"/>
      <c r="K132" s="108">
        <f t="shared" si="10"/>
        <v>0</v>
      </c>
      <c r="L132" s="108">
        <f aca="true" t="shared" si="17" ref="L132:L141">H132*J132</f>
        <v>0</v>
      </c>
      <c r="M132" s="108">
        <f aca="true" t="shared" si="18" ref="M132:M141">I132*J132</f>
        <v>0</v>
      </c>
      <c r="N132" s="111">
        <f aca="true" t="shared" si="19" ref="N132:N141">J132/O132</f>
        <v>0</v>
      </c>
      <c r="O132" s="108">
        <v>8000</v>
      </c>
    </row>
    <row r="133" spans="1:15" ht="18" customHeight="1" thickBot="1">
      <c r="A133" s="158"/>
      <c r="B133" s="33">
        <v>2252505</v>
      </c>
      <c r="C133" s="34" t="s">
        <v>297</v>
      </c>
      <c r="D133" s="29" t="s">
        <v>406</v>
      </c>
      <c r="E133" s="19">
        <v>39</v>
      </c>
      <c r="F133" s="118"/>
      <c r="G133" s="118"/>
      <c r="H133" s="132">
        <v>0.4</v>
      </c>
      <c r="I133" s="108">
        <v>0.7</v>
      </c>
      <c r="J133" s="151"/>
      <c r="K133" s="108">
        <f t="shared" si="10"/>
        <v>0</v>
      </c>
      <c r="L133" s="108">
        <f t="shared" si="17"/>
        <v>0</v>
      </c>
      <c r="M133" s="108">
        <f t="shared" si="18"/>
        <v>0</v>
      </c>
      <c r="N133" s="111">
        <f t="shared" si="19"/>
        <v>0</v>
      </c>
      <c r="O133" s="108">
        <v>8000</v>
      </c>
    </row>
    <row r="134" spans="1:15" ht="18" customHeight="1" thickBot="1">
      <c r="A134" s="158"/>
      <c r="B134" s="33">
        <v>22102507</v>
      </c>
      <c r="C134" s="34" t="s">
        <v>298</v>
      </c>
      <c r="D134" s="29" t="s">
        <v>407</v>
      </c>
      <c r="E134" s="19">
        <v>74</v>
      </c>
      <c r="F134" s="118"/>
      <c r="G134" s="118"/>
      <c r="H134" s="132">
        <v>0.8</v>
      </c>
      <c r="I134" s="108">
        <v>1.3</v>
      </c>
      <c r="J134" s="151"/>
      <c r="K134" s="108">
        <f t="shared" si="10"/>
        <v>0</v>
      </c>
      <c r="L134" s="108">
        <f t="shared" si="17"/>
        <v>0</v>
      </c>
      <c r="M134" s="108">
        <f t="shared" si="18"/>
        <v>0</v>
      </c>
      <c r="N134" s="111">
        <f t="shared" si="19"/>
        <v>0</v>
      </c>
      <c r="O134" s="108">
        <v>8000</v>
      </c>
    </row>
    <row r="135" spans="1:15" ht="18" customHeight="1" thickBot="1">
      <c r="A135" s="158"/>
      <c r="B135" s="33">
        <v>22102505</v>
      </c>
      <c r="C135" s="34" t="s">
        <v>299</v>
      </c>
      <c r="D135" s="29" t="s">
        <v>408</v>
      </c>
      <c r="E135" s="19">
        <v>59</v>
      </c>
      <c r="F135" s="118"/>
      <c r="G135" s="118"/>
      <c r="H135" s="132">
        <v>0.63</v>
      </c>
      <c r="I135" s="108">
        <v>1.3</v>
      </c>
      <c r="J135" s="151"/>
      <c r="K135" s="108">
        <f t="shared" si="10"/>
        <v>0</v>
      </c>
      <c r="L135" s="108">
        <f t="shared" si="17"/>
        <v>0</v>
      </c>
      <c r="M135" s="108">
        <f t="shared" si="18"/>
        <v>0</v>
      </c>
      <c r="N135" s="111">
        <f t="shared" si="19"/>
        <v>0</v>
      </c>
      <c r="O135" s="108">
        <v>8000</v>
      </c>
    </row>
    <row r="136" spans="1:15" ht="18" customHeight="1" thickBot="1">
      <c r="A136" s="158"/>
      <c r="B136" s="33">
        <v>22152507</v>
      </c>
      <c r="C136" s="34" t="s">
        <v>300</v>
      </c>
      <c r="D136" s="29" t="s">
        <v>409</v>
      </c>
      <c r="E136" s="19">
        <v>92</v>
      </c>
      <c r="F136" s="118"/>
      <c r="G136" s="118"/>
      <c r="H136" s="132">
        <v>1.2</v>
      </c>
      <c r="I136" s="108">
        <v>1.7</v>
      </c>
      <c r="J136" s="151"/>
      <c r="K136" s="108">
        <f t="shared" si="10"/>
        <v>0</v>
      </c>
      <c r="L136" s="108">
        <f t="shared" si="17"/>
        <v>0</v>
      </c>
      <c r="M136" s="108">
        <f t="shared" si="18"/>
        <v>0</v>
      </c>
      <c r="N136" s="111">
        <f t="shared" si="19"/>
        <v>0</v>
      </c>
      <c r="O136" s="108">
        <v>8000</v>
      </c>
    </row>
    <row r="137" spans="1:15" ht="18" customHeight="1" thickBot="1">
      <c r="A137" s="158"/>
      <c r="B137" s="33">
        <v>22202507</v>
      </c>
      <c r="C137" s="34" t="s">
        <v>301</v>
      </c>
      <c r="D137" s="29" t="s">
        <v>410</v>
      </c>
      <c r="E137" s="19">
        <v>118</v>
      </c>
      <c r="F137" s="118"/>
      <c r="G137" s="118"/>
      <c r="H137" s="132">
        <v>1.3</v>
      </c>
      <c r="I137" s="108">
        <v>2.6</v>
      </c>
      <c r="J137" s="151"/>
      <c r="K137" s="108">
        <f aca="true" t="shared" si="20" ref="K137:K208">J137*E137</f>
        <v>0</v>
      </c>
      <c r="L137" s="108">
        <f t="shared" si="17"/>
        <v>0</v>
      </c>
      <c r="M137" s="108">
        <f t="shared" si="18"/>
        <v>0</v>
      </c>
      <c r="N137" s="111">
        <f t="shared" si="19"/>
        <v>0</v>
      </c>
      <c r="O137" s="108">
        <v>8000</v>
      </c>
    </row>
    <row r="138" spans="1:15" ht="18" customHeight="1" thickBot="1">
      <c r="A138" s="158"/>
      <c r="B138" s="33">
        <v>22302507</v>
      </c>
      <c r="C138" s="34" t="s">
        <v>302</v>
      </c>
      <c r="D138" s="29" t="s">
        <v>411</v>
      </c>
      <c r="E138" s="19">
        <v>164</v>
      </c>
      <c r="F138" s="118"/>
      <c r="G138" s="118"/>
      <c r="H138" s="132">
        <v>1.8</v>
      </c>
      <c r="I138" s="108">
        <v>3.8</v>
      </c>
      <c r="J138" s="151"/>
      <c r="K138" s="108">
        <f t="shared" si="20"/>
        <v>0</v>
      </c>
      <c r="L138" s="108">
        <f t="shared" si="17"/>
        <v>0</v>
      </c>
      <c r="M138" s="108">
        <f t="shared" si="18"/>
        <v>0</v>
      </c>
      <c r="N138" s="111">
        <f t="shared" si="19"/>
        <v>0</v>
      </c>
      <c r="O138" s="108">
        <v>8000</v>
      </c>
    </row>
    <row r="139" spans="1:15" ht="18" customHeight="1" thickBot="1">
      <c r="A139" s="158"/>
      <c r="B139" s="33">
        <v>22402507</v>
      </c>
      <c r="C139" s="34" t="s">
        <v>303</v>
      </c>
      <c r="D139" s="29" t="s">
        <v>412</v>
      </c>
      <c r="E139" s="19">
        <v>210</v>
      </c>
      <c r="F139" s="118"/>
      <c r="G139" s="118"/>
      <c r="H139" s="132">
        <v>2.4</v>
      </c>
      <c r="I139" s="108">
        <v>5.1</v>
      </c>
      <c r="J139" s="151"/>
      <c r="K139" s="108">
        <f t="shared" si="20"/>
        <v>0</v>
      </c>
      <c r="L139" s="108">
        <f t="shared" si="17"/>
        <v>0</v>
      </c>
      <c r="M139" s="108">
        <f t="shared" si="18"/>
        <v>0</v>
      </c>
      <c r="N139" s="111">
        <f t="shared" si="19"/>
        <v>0</v>
      </c>
      <c r="O139" s="108">
        <v>8000</v>
      </c>
    </row>
    <row r="140" spans="1:15" ht="18" customHeight="1" thickBot="1">
      <c r="A140" s="158"/>
      <c r="B140" s="33">
        <v>22502507</v>
      </c>
      <c r="C140" s="34" t="s">
        <v>304</v>
      </c>
      <c r="D140" s="29" t="s">
        <v>413</v>
      </c>
      <c r="E140" s="19">
        <v>246</v>
      </c>
      <c r="F140" s="118"/>
      <c r="G140" s="118"/>
      <c r="H140" s="132">
        <v>3.1</v>
      </c>
      <c r="I140" s="108">
        <v>6.1</v>
      </c>
      <c r="J140" s="151"/>
      <c r="K140" s="108">
        <f t="shared" si="20"/>
        <v>0</v>
      </c>
      <c r="L140" s="108">
        <f t="shared" si="17"/>
        <v>0</v>
      </c>
      <c r="M140" s="108">
        <f t="shared" si="18"/>
        <v>0</v>
      </c>
      <c r="N140" s="111">
        <f t="shared" si="19"/>
        <v>0</v>
      </c>
      <c r="O140" s="108">
        <v>8000</v>
      </c>
    </row>
    <row r="141" spans="1:15" ht="18" customHeight="1" thickBot="1">
      <c r="A141" s="159"/>
      <c r="B141" s="35">
        <v>22602507</v>
      </c>
      <c r="C141" s="36" t="s">
        <v>305</v>
      </c>
      <c r="D141" s="86" t="s">
        <v>414</v>
      </c>
      <c r="E141" s="19">
        <v>310</v>
      </c>
      <c r="F141" s="118"/>
      <c r="G141" s="118"/>
      <c r="H141" s="132">
        <v>3.5</v>
      </c>
      <c r="I141" s="108">
        <v>7.2</v>
      </c>
      <c r="J141" s="151"/>
      <c r="K141" s="108">
        <f t="shared" si="20"/>
        <v>0</v>
      </c>
      <c r="L141" s="108">
        <f t="shared" si="17"/>
        <v>0</v>
      </c>
      <c r="M141" s="108">
        <f t="shared" si="18"/>
        <v>0</v>
      </c>
      <c r="N141" s="111">
        <f t="shared" si="19"/>
        <v>0</v>
      </c>
      <c r="O141" s="108">
        <v>8000</v>
      </c>
    </row>
    <row r="142" spans="1:11" ht="18" customHeight="1" thickBot="1">
      <c r="A142" s="1"/>
      <c r="B142" s="3"/>
      <c r="C142" s="3"/>
      <c r="D142" s="5"/>
      <c r="E142" s="15"/>
      <c r="J142" s="108"/>
      <c r="K142" s="108"/>
    </row>
    <row r="143" spans="1:11" ht="18" customHeight="1" thickBot="1">
      <c r="A143" s="160" t="s">
        <v>621</v>
      </c>
      <c r="B143" s="161"/>
      <c r="C143" s="161"/>
      <c r="D143" s="161"/>
      <c r="E143" s="162"/>
      <c r="J143" s="108"/>
      <c r="K143" s="108"/>
    </row>
    <row r="144" spans="1:11" ht="18" customHeight="1" thickBot="1">
      <c r="A144" s="1"/>
      <c r="B144" s="3"/>
      <c r="C144" s="3"/>
      <c r="D144" s="5"/>
      <c r="E144" s="75" t="s">
        <v>419</v>
      </c>
      <c r="J144" s="108"/>
      <c r="K144" s="108"/>
    </row>
    <row r="145" spans="1:15" ht="18" customHeight="1" thickBot="1">
      <c r="A145" s="157"/>
      <c r="B145" s="7">
        <v>31515</v>
      </c>
      <c r="C145" s="37" t="s">
        <v>313</v>
      </c>
      <c r="D145" s="38" t="s">
        <v>5</v>
      </c>
      <c r="E145" s="19">
        <v>48</v>
      </c>
      <c r="F145" s="118"/>
      <c r="G145" s="118"/>
      <c r="H145" s="134">
        <v>0.22</v>
      </c>
      <c r="I145" s="128">
        <v>0.18</v>
      </c>
      <c r="J145" s="151"/>
      <c r="K145" s="108">
        <f t="shared" si="20"/>
        <v>0</v>
      </c>
      <c r="L145" s="108">
        <f aca="true" t="shared" si="21" ref="L145:L155">H145*J145</f>
        <v>0</v>
      </c>
      <c r="M145" s="108">
        <f aca="true" t="shared" si="22" ref="M145:M152">I145*J145</f>
        <v>0</v>
      </c>
      <c r="N145" s="111">
        <f aca="true" t="shared" si="23" ref="N145:N152">J145/O145</f>
        <v>0</v>
      </c>
      <c r="O145" s="108">
        <v>1335</v>
      </c>
    </row>
    <row r="146" spans="1:15" ht="18" customHeight="1" thickBot="1">
      <c r="A146" s="158"/>
      <c r="B146" s="10">
        <v>311015</v>
      </c>
      <c r="C146" s="39" t="s">
        <v>314</v>
      </c>
      <c r="D146" s="40" t="s">
        <v>6</v>
      </c>
      <c r="E146" s="19">
        <v>57</v>
      </c>
      <c r="F146" s="118"/>
      <c r="G146" s="118"/>
      <c r="H146" s="134">
        <v>0.28</v>
      </c>
      <c r="I146" s="128">
        <v>0.25</v>
      </c>
      <c r="J146" s="151"/>
      <c r="K146" s="108">
        <f t="shared" si="20"/>
        <v>0</v>
      </c>
      <c r="L146" s="108">
        <f t="shared" si="21"/>
        <v>0</v>
      </c>
      <c r="M146" s="108">
        <f t="shared" si="22"/>
        <v>0</v>
      </c>
      <c r="N146" s="111">
        <f t="shared" si="23"/>
        <v>0</v>
      </c>
      <c r="O146" s="108">
        <v>1335</v>
      </c>
    </row>
    <row r="147" spans="1:15" ht="18" customHeight="1" thickBot="1">
      <c r="A147" s="158"/>
      <c r="B147" s="10">
        <v>311015</v>
      </c>
      <c r="C147" s="39" t="s">
        <v>315</v>
      </c>
      <c r="D147" s="40" t="s">
        <v>7</v>
      </c>
      <c r="E147" s="19">
        <v>69</v>
      </c>
      <c r="F147" s="118"/>
      <c r="G147" s="118"/>
      <c r="H147" s="134">
        <v>0.38</v>
      </c>
      <c r="I147" s="128">
        <v>0.5</v>
      </c>
      <c r="J147" s="151"/>
      <c r="K147" s="108">
        <f t="shared" si="20"/>
        <v>0</v>
      </c>
      <c r="L147" s="108">
        <f t="shared" si="21"/>
        <v>0</v>
      </c>
      <c r="M147" s="108">
        <f t="shared" si="22"/>
        <v>0</v>
      </c>
      <c r="N147" s="111">
        <f t="shared" si="23"/>
        <v>0</v>
      </c>
      <c r="O147" s="108">
        <v>1335</v>
      </c>
    </row>
    <row r="148" spans="1:15" ht="18" customHeight="1" thickBot="1">
      <c r="A148" s="158"/>
      <c r="B148" s="10">
        <v>313015</v>
      </c>
      <c r="C148" s="39" t="s">
        <v>316</v>
      </c>
      <c r="D148" s="40" t="s">
        <v>8</v>
      </c>
      <c r="E148" s="19">
        <v>91</v>
      </c>
      <c r="F148" s="118"/>
      <c r="G148" s="118"/>
      <c r="H148" s="134">
        <v>0.5</v>
      </c>
      <c r="I148" s="128">
        <v>0.6</v>
      </c>
      <c r="J148" s="151"/>
      <c r="K148" s="108">
        <f t="shared" si="20"/>
        <v>0</v>
      </c>
      <c r="L148" s="108">
        <f t="shared" si="21"/>
        <v>0</v>
      </c>
      <c r="M148" s="108">
        <f t="shared" si="22"/>
        <v>0</v>
      </c>
      <c r="N148" s="111">
        <f t="shared" si="23"/>
        <v>0</v>
      </c>
      <c r="O148" s="108">
        <v>1335</v>
      </c>
    </row>
    <row r="149" spans="1:15" ht="18" customHeight="1" thickBot="1">
      <c r="A149" s="158"/>
      <c r="B149" s="10">
        <v>314015</v>
      </c>
      <c r="C149" s="39" t="s">
        <v>317</v>
      </c>
      <c r="D149" s="40" t="s">
        <v>9</v>
      </c>
      <c r="E149" s="19">
        <v>110</v>
      </c>
      <c r="F149" s="118"/>
      <c r="G149" s="118"/>
      <c r="H149" s="134">
        <v>0.58</v>
      </c>
      <c r="I149" s="128">
        <v>0.7</v>
      </c>
      <c r="J149" s="151"/>
      <c r="K149" s="108">
        <f t="shared" si="20"/>
        <v>0</v>
      </c>
      <c r="L149" s="108">
        <f t="shared" si="21"/>
        <v>0</v>
      </c>
      <c r="M149" s="108">
        <f t="shared" si="22"/>
        <v>0</v>
      </c>
      <c r="N149" s="111">
        <f t="shared" si="23"/>
        <v>0</v>
      </c>
      <c r="O149" s="108">
        <v>1335</v>
      </c>
    </row>
    <row r="150" spans="1:15" ht="18" customHeight="1" thickBot="1">
      <c r="A150" s="158"/>
      <c r="B150" s="10">
        <v>315015</v>
      </c>
      <c r="C150" s="39" t="s">
        <v>318</v>
      </c>
      <c r="D150" s="40" t="s">
        <v>10</v>
      </c>
      <c r="E150" s="19">
        <v>133</v>
      </c>
      <c r="F150" s="118"/>
      <c r="G150" s="118"/>
      <c r="H150" s="134">
        <v>0.67</v>
      </c>
      <c r="I150" s="128">
        <v>0.7</v>
      </c>
      <c r="J150" s="151"/>
      <c r="K150" s="108">
        <f t="shared" si="20"/>
        <v>0</v>
      </c>
      <c r="L150" s="108">
        <f t="shared" si="21"/>
        <v>0</v>
      </c>
      <c r="M150" s="108">
        <f t="shared" si="22"/>
        <v>0</v>
      </c>
      <c r="N150" s="111">
        <f t="shared" si="23"/>
        <v>0</v>
      </c>
      <c r="O150" s="108">
        <v>1335</v>
      </c>
    </row>
    <row r="151" spans="1:15" ht="18" customHeight="1" thickBot="1">
      <c r="A151" s="158"/>
      <c r="B151" s="10">
        <v>316015</v>
      </c>
      <c r="C151" s="39" t="s">
        <v>630</v>
      </c>
      <c r="D151" s="40" t="s">
        <v>631</v>
      </c>
      <c r="E151" s="19">
        <v>145</v>
      </c>
      <c r="F151" s="118"/>
      <c r="G151" s="118"/>
      <c r="H151" s="135">
        <v>0.71</v>
      </c>
      <c r="I151" s="128">
        <v>0.7</v>
      </c>
      <c r="J151" s="151"/>
      <c r="K151" s="108">
        <f>J151*E151</f>
        <v>0</v>
      </c>
      <c r="L151" s="108">
        <f>H151*J151</f>
        <v>0</v>
      </c>
      <c r="M151" s="108">
        <f>I151*J151</f>
        <v>0</v>
      </c>
      <c r="N151" s="111">
        <f>J151/O151</f>
        <v>0</v>
      </c>
      <c r="O151" s="108">
        <v>1335</v>
      </c>
    </row>
    <row r="152" spans="1:15" ht="18" customHeight="1" thickBot="1">
      <c r="A152" s="158"/>
      <c r="B152" s="10">
        <v>31510</v>
      </c>
      <c r="C152" s="39" t="s">
        <v>319</v>
      </c>
      <c r="D152" s="40" t="s">
        <v>11</v>
      </c>
      <c r="E152" s="19">
        <v>20</v>
      </c>
      <c r="F152" s="118"/>
      <c r="G152" s="118"/>
      <c r="H152" s="132">
        <v>0.074</v>
      </c>
      <c r="I152" s="128">
        <v>0.1</v>
      </c>
      <c r="J152" s="151"/>
      <c r="K152" s="108">
        <f t="shared" si="20"/>
        <v>0</v>
      </c>
      <c r="L152" s="108">
        <f t="shared" si="21"/>
        <v>0</v>
      </c>
      <c r="M152" s="108">
        <f t="shared" si="22"/>
        <v>0</v>
      </c>
      <c r="N152" s="111">
        <f t="shared" si="23"/>
        <v>0</v>
      </c>
      <c r="O152" s="108">
        <v>1335</v>
      </c>
    </row>
    <row r="153" spans="1:15" ht="18" customHeight="1" thickBot="1">
      <c r="A153" s="158"/>
      <c r="B153" s="10">
        <v>42502001</v>
      </c>
      <c r="C153" s="11" t="s">
        <v>609</v>
      </c>
      <c r="D153" s="87" t="s">
        <v>433</v>
      </c>
      <c r="E153" s="19">
        <v>13</v>
      </c>
      <c r="H153" s="132">
        <v>0.074</v>
      </c>
      <c r="I153" s="128">
        <v>0.03</v>
      </c>
      <c r="J153" s="151"/>
      <c r="K153" s="108">
        <f t="shared" si="20"/>
        <v>0</v>
      </c>
      <c r="L153" s="108">
        <f t="shared" si="21"/>
        <v>0</v>
      </c>
      <c r="M153" s="108">
        <f aca="true" t="shared" si="24" ref="M153:M161">I153*J153</f>
        <v>0</v>
      </c>
      <c r="N153" s="111">
        <f aca="true" t="shared" si="25" ref="N153:N161">J153/O153</f>
        <v>0</v>
      </c>
      <c r="O153" s="108">
        <v>1335</v>
      </c>
    </row>
    <row r="154" spans="1:15" ht="18" customHeight="1" thickBot="1">
      <c r="A154" s="158"/>
      <c r="B154" s="10">
        <v>42802001</v>
      </c>
      <c r="C154" s="11" t="s">
        <v>632</v>
      </c>
      <c r="D154" s="44" t="s">
        <v>633</v>
      </c>
      <c r="E154" s="19">
        <v>22</v>
      </c>
      <c r="H154" s="133">
        <v>0.12</v>
      </c>
      <c r="I154" s="128">
        <v>0.03</v>
      </c>
      <c r="J154" s="151"/>
      <c r="K154" s="108">
        <f>J154*E154</f>
        <v>0</v>
      </c>
      <c r="L154" s="108">
        <f>H154*J154</f>
        <v>0</v>
      </c>
      <c r="M154" s="108">
        <f>I154*J154</f>
        <v>0</v>
      </c>
      <c r="N154" s="111">
        <f>J154/O154</f>
        <v>0</v>
      </c>
      <c r="O154" s="108">
        <v>1335</v>
      </c>
    </row>
    <row r="155" spans="1:15" ht="18" customHeight="1" thickBot="1">
      <c r="A155" s="158"/>
      <c r="B155" s="10">
        <v>421002001</v>
      </c>
      <c r="C155" s="11" t="s">
        <v>610</v>
      </c>
      <c r="D155" s="44" t="s">
        <v>434</v>
      </c>
      <c r="E155" s="19">
        <v>26</v>
      </c>
      <c r="H155" s="132">
        <v>0.15</v>
      </c>
      <c r="I155" s="128">
        <v>0.03</v>
      </c>
      <c r="J155" s="151"/>
      <c r="K155" s="108">
        <f t="shared" si="20"/>
        <v>0</v>
      </c>
      <c r="L155" s="108">
        <f t="shared" si="21"/>
        <v>0</v>
      </c>
      <c r="M155" s="108">
        <f t="shared" si="24"/>
        <v>0</v>
      </c>
      <c r="N155" s="111">
        <f t="shared" si="25"/>
        <v>0</v>
      </c>
      <c r="O155" s="108">
        <v>1335</v>
      </c>
    </row>
    <row r="156" spans="1:15" ht="18" customHeight="1" thickBot="1">
      <c r="A156" s="158"/>
      <c r="B156" s="10">
        <v>421502001</v>
      </c>
      <c r="C156" s="11" t="s">
        <v>635</v>
      </c>
      <c r="D156" s="44" t="s">
        <v>634</v>
      </c>
      <c r="E156" s="19">
        <v>40</v>
      </c>
      <c r="H156" s="133">
        <v>0.24</v>
      </c>
      <c r="I156" s="128">
        <v>0.03</v>
      </c>
      <c r="J156" s="151"/>
      <c r="K156" s="108">
        <f>J156*E156</f>
        <v>0</v>
      </c>
      <c r="L156" s="108">
        <f aca="true" t="shared" si="26" ref="L156:L171">H156*J156</f>
        <v>0</v>
      </c>
      <c r="M156" s="108">
        <f>I156*J156</f>
        <v>0</v>
      </c>
      <c r="N156" s="111">
        <f>J156/O156</f>
        <v>0</v>
      </c>
      <c r="O156" s="108">
        <v>1335</v>
      </c>
    </row>
    <row r="157" spans="1:15" ht="18" customHeight="1" thickBot="1">
      <c r="A157" s="158"/>
      <c r="B157" s="10">
        <v>3313015</v>
      </c>
      <c r="C157" s="39" t="s">
        <v>325</v>
      </c>
      <c r="D157" s="40" t="s">
        <v>426</v>
      </c>
      <c r="E157" s="19">
        <v>16</v>
      </c>
      <c r="H157" s="132">
        <v>0.106</v>
      </c>
      <c r="I157" s="108">
        <v>0.1</v>
      </c>
      <c r="J157" s="151"/>
      <c r="K157" s="108">
        <f t="shared" si="20"/>
        <v>0</v>
      </c>
      <c r="L157" s="108">
        <f t="shared" si="26"/>
        <v>0</v>
      </c>
      <c r="M157" s="108">
        <f t="shared" si="24"/>
        <v>0</v>
      </c>
      <c r="N157" s="111">
        <f t="shared" si="25"/>
        <v>0</v>
      </c>
      <c r="O157" s="108">
        <v>1335</v>
      </c>
    </row>
    <row r="158" spans="1:15" ht="18" customHeight="1" thickBot="1">
      <c r="A158" s="158"/>
      <c r="B158" s="10">
        <v>3325015</v>
      </c>
      <c r="C158" s="39" t="s">
        <v>598</v>
      </c>
      <c r="D158" s="40" t="s">
        <v>599</v>
      </c>
      <c r="E158" s="19">
        <v>31</v>
      </c>
      <c r="H158" s="132">
        <v>0.2</v>
      </c>
      <c r="I158" s="108">
        <v>0.13</v>
      </c>
      <c r="J158" s="151"/>
      <c r="K158" s="108">
        <f t="shared" si="20"/>
        <v>0</v>
      </c>
      <c r="L158" s="108">
        <f t="shared" si="26"/>
        <v>0</v>
      </c>
      <c r="M158" s="108">
        <f t="shared" si="24"/>
        <v>0</v>
      </c>
      <c r="N158" s="111">
        <f t="shared" si="25"/>
        <v>0</v>
      </c>
      <c r="O158" s="108">
        <v>1335</v>
      </c>
    </row>
    <row r="159" spans="1:15" ht="18" customHeight="1" thickBot="1">
      <c r="A159" s="158"/>
      <c r="B159" s="10">
        <v>3335015</v>
      </c>
      <c r="C159" s="39" t="s">
        <v>600</v>
      </c>
      <c r="D159" s="40" t="s">
        <v>601</v>
      </c>
      <c r="E159" s="19">
        <v>44</v>
      </c>
      <c r="H159" s="132">
        <v>0.27</v>
      </c>
      <c r="I159" s="108">
        <v>0.22</v>
      </c>
      <c r="J159" s="151"/>
      <c r="K159" s="108">
        <f t="shared" si="20"/>
        <v>0</v>
      </c>
      <c r="L159" s="108">
        <f t="shared" si="26"/>
        <v>0</v>
      </c>
      <c r="M159" s="108">
        <f t="shared" si="24"/>
        <v>0</v>
      </c>
      <c r="N159" s="111">
        <f t="shared" si="25"/>
        <v>0</v>
      </c>
      <c r="O159" s="108">
        <v>1335</v>
      </c>
    </row>
    <row r="160" spans="1:15" ht="18" customHeight="1" thickBot="1">
      <c r="A160" s="158"/>
      <c r="B160" s="10">
        <v>3345015</v>
      </c>
      <c r="C160" s="39" t="s">
        <v>602</v>
      </c>
      <c r="D160" s="40" t="s">
        <v>603</v>
      </c>
      <c r="E160" s="19">
        <v>56</v>
      </c>
      <c r="H160" s="132">
        <v>0.346</v>
      </c>
      <c r="I160" s="108">
        <v>0.24</v>
      </c>
      <c r="J160" s="151"/>
      <c r="K160" s="108">
        <f t="shared" si="20"/>
        <v>0</v>
      </c>
      <c r="L160" s="108">
        <f t="shared" si="26"/>
        <v>0</v>
      </c>
      <c r="M160" s="108">
        <f t="shared" si="24"/>
        <v>0</v>
      </c>
      <c r="N160" s="111">
        <f t="shared" si="25"/>
        <v>0</v>
      </c>
      <c r="O160" s="108">
        <v>1335</v>
      </c>
    </row>
    <row r="161" spans="1:15" ht="18" customHeight="1" thickBot="1">
      <c r="A161" s="158"/>
      <c r="B161" s="10">
        <v>3355015</v>
      </c>
      <c r="C161" s="39" t="s">
        <v>604</v>
      </c>
      <c r="D161" s="40" t="s">
        <v>605</v>
      </c>
      <c r="E161" s="19">
        <v>69</v>
      </c>
      <c r="H161" s="132">
        <v>0.436</v>
      </c>
      <c r="I161" s="108">
        <v>0.25</v>
      </c>
      <c r="J161" s="151"/>
      <c r="K161" s="108">
        <f t="shared" si="20"/>
        <v>0</v>
      </c>
      <c r="L161" s="108">
        <f t="shared" si="26"/>
        <v>0</v>
      </c>
      <c r="M161" s="108">
        <f t="shared" si="24"/>
        <v>0</v>
      </c>
      <c r="N161" s="111">
        <f t="shared" si="25"/>
        <v>0</v>
      </c>
      <c r="O161" s="108">
        <v>1335</v>
      </c>
    </row>
    <row r="162" spans="1:15" ht="18" customHeight="1" thickBot="1">
      <c r="A162" s="158"/>
      <c r="B162" s="10">
        <v>3365015</v>
      </c>
      <c r="C162" s="39" t="s">
        <v>606</v>
      </c>
      <c r="D162" s="40" t="s">
        <v>607</v>
      </c>
      <c r="E162" s="19">
        <v>81</v>
      </c>
      <c r="H162" s="132">
        <v>0.508</v>
      </c>
      <c r="I162" s="108">
        <v>0.3</v>
      </c>
      <c r="J162" s="151"/>
      <c r="K162" s="108">
        <f t="shared" si="20"/>
        <v>0</v>
      </c>
      <c r="L162" s="108">
        <f t="shared" si="26"/>
        <v>0</v>
      </c>
      <c r="M162" s="108">
        <f>I162*J162</f>
        <v>0</v>
      </c>
      <c r="N162" s="111">
        <f>J162/O162</f>
        <v>0</v>
      </c>
      <c r="O162" s="108">
        <v>1336</v>
      </c>
    </row>
    <row r="163" spans="1:15" ht="18" customHeight="1" thickBot="1">
      <c r="A163" s="158"/>
      <c r="B163" s="140">
        <v>33250015</v>
      </c>
      <c r="C163" s="141" t="s">
        <v>663</v>
      </c>
      <c r="D163" s="142" t="s">
        <v>664</v>
      </c>
      <c r="E163" s="97">
        <v>312</v>
      </c>
      <c r="H163" s="150">
        <v>0.94</v>
      </c>
      <c r="I163" s="108">
        <v>0.6</v>
      </c>
      <c r="J163" s="151"/>
      <c r="K163" s="108">
        <f>J163*E163</f>
        <v>0</v>
      </c>
      <c r="L163" s="108">
        <f>H163*J163</f>
        <v>0</v>
      </c>
      <c r="M163" s="108">
        <f>I163*J163</f>
        <v>0</v>
      </c>
      <c r="N163" s="111">
        <f>J163/O163</f>
        <v>0</v>
      </c>
      <c r="O163" s="108">
        <v>1337</v>
      </c>
    </row>
    <row r="164" spans="1:15" ht="18" customHeight="1">
      <c r="A164" s="158"/>
      <c r="B164" s="140">
        <v>3325020</v>
      </c>
      <c r="C164" s="141" t="s">
        <v>636</v>
      </c>
      <c r="D164" s="142" t="s">
        <v>637</v>
      </c>
      <c r="E164" s="143">
        <v>41</v>
      </c>
      <c r="H164" s="150">
        <v>0.25</v>
      </c>
      <c r="I164" s="108">
        <v>0.13</v>
      </c>
      <c r="J164" s="151"/>
      <c r="K164" s="108">
        <f aca="true" t="shared" si="27" ref="K164:K169">J164*E164</f>
        <v>0</v>
      </c>
      <c r="L164" s="108">
        <f aca="true" t="shared" si="28" ref="L164:L169">H164*J164</f>
        <v>0</v>
      </c>
      <c r="M164" s="108">
        <f aca="true" t="shared" si="29" ref="M164:M169">I164*J164</f>
        <v>0</v>
      </c>
      <c r="N164" s="111">
        <f aca="true" t="shared" si="30" ref="N164:N169">J164/O164</f>
        <v>0</v>
      </c>
      <c r="O164" s="108">
        <v>1337</v>
      </c>
    </row>
    <row r="165" spans="1:15" ht="18" customHeight="1">
      <c r="A165" s="158"/>
      <c r="B165" s="140">
        <v>3335020</v>
      </c>
      <c r="C165" s="141" t="s">
        <v>638</v>
      </c>
      <c r="D165" s="142" t="s">
        <v>639</v>
      </c>
      <c r="E165" s="143">
        <v>57</v>
      </c>
      <c r="H165" s="150">
        <v>0.34</v>
      </c>
      <c r="I165" s="108">
        <v>0.22</v>
      </c>
      <c r="J165" s="151"/>
      <c r="K165" s="108">
        <f t="shared" si="27"/>
        <v>0</v>
      </c>
      <c r="L165" s="108">
        <f t="shared" si="28"/>
        <v>0</v>
      </c>
      <c r="M165" s="108">
        <f t="shared" si="29"/>
        <v>0</v>
      </c>
      <c r="N165" s="111">
        <f t="shared" si="30"/>
        <v>0</v>
      </c>
      <c r="O165" s="108">
        <v>1337</v>
      </c>
    </row>
    <row r="166" spans="1:15" ht="18" customHeight="1">
      <c r="A166" s="158"/>
      <c r="B166" s="140">
        <v>3345020</v>
      </c>
      <c r="C166" s="141" t="s">
        <v>640</v>
      </c>
      <c r="D166" s="142" t="s">
        <v>641</v>
      </c>
      <c r="E166" s="143">
        <v>74</v>
      </c>
      <c r="H166" s="150">
        <v>0.436</v>
      </c>
      <c r="I166" s="108">
        <v>0.24</v>
      </c>
      <c r="J166" s="151"/>
      <c r="K166" s="108">
        <f t="shared" si="27"/>
        <v>0</v>
      </c>
      <c r="L166" s="108">
        <f t="shared" si="28"/>
        <v>0</v>
      </c>
      <c r="M166" s="108">
        <f t="shared" si="29"/>
        <v>0</v>
      </c>
      <c r="N166" s="111">
        <f t="shared" si="30"/>
        <v>0</v>
      </c>
      <c r="O166" s="108">
        <v>1337</v>
      </c>
    </row>
    <row r="167" spans="1:15" ht="18" customHeight="1">
      <c r="A167" s="158"/>
      <c r="B167" s="140">
        <v>3355020</v>
      </c>
      <c r="C167" s="141" t="s">
        <v>642</v>
      </c>
      <c r="D167" s="142" t="s">
        <v>643</v>
      </c>
      <c r="E167" s="143">
        <v>90</v>
      </c>
      <c r="H167" s="150">
        <v>0.53</v>
      </c>
      <c r="I167" s="108">
        <v>0.25</v>
      </c>
      <c r="J167" s="151"/>
      <c r="K167" s="108">
        <f t="shared" si="27"/>
        <v>0</v>
      </c>
      <c r="L167" s="108">
        <f t="shared" si="28"/>
        <v>0</v>
      </c>
      <c r="M167" s="108">
        <f t="shared" si="29"/>
        <v>0</v>
      </c>
      <c r="N167" s="111">
        <f t="shared" si="30"/>
        <v>0</v>
      </c>
      <c r="O167" s="108">
        <v>1337</v>
      </c>
    </row>
    <row r="168" spans="1:15" ht="18" customHeight="1">
      <c r="A168" s="158"/>
      <c r="B168" s="140">
        <v>3365020</v>
      </c>
      <c r="C168" s="141" t="s">
        <v>644</v>
      </c>
      <c r="D168" s="142" t="s">
        <v>645</v>
      </c>
      <c r="E168" s="143">
        <v>107</v>
      </c>
      <c r="H168" s="150">
        <v>0.632</v>
      </c>
      <c r="I168" s="108">
        <v>0.3</v>
      </c>
      <c r="J168" s="151"/>
      <c r="K168" s="108">
        <f t="shared" si="27"/>
        <v>0</v>
      </c>
      <c r="L168" s="108">
        <f t="shared" si="28"/>
        <v>0</v>
      </c>
      <c r="M168" s="108">
        <f t="shared" si="29"/>
        <v>0</v>
      </c>
      <c r="N168" s="111">
        <f t="shared" si="30"/>
        <v>0</v>
      </c>
      <c r="O168" s="108">
        <v>1337</v>
      </c>
    </row>
    <row r="169" spans="1:15" ht="18" customHeight="1">
      <c r="A169" s="158"/>
      <c r="B169" s="140">
        <v>4250100100</v>
      </c>
      <c r="C169" s="144" t="s">
        <v>646</v>
      </c>
      <c r="D169" s="136" t="s">
        <v>647</v>
      </c>
      <c r="E169" s="143">
        <v>18</v>
      </c>
      <c r="H169" s="133">
        <v>0.12</v>
      </c>
      <c r="I169" s="108">
        <v>0.03</v>
      </c>
      <c r="J169" s="151"/>
      <c r="K169" s="108">
        <f t="shared" si="27"/>
        <v>0</v>
      </c>
      <c r="L169" s="108">
        <f t="shared" si="28"/>
        <v>0</v>
      </c>
      <c r="M169" s="108">
        <f t="shared" si="29"/>
        <v>0</v>
      </c>
      <c r="N169" s="111">
        <f t="shared" si="30"/>
        <v>0</v>
      </c>
      <c r="O169" s="108">
        <v>1337</v>
      </c>
    </row>
    <row r="170" spans="1:15" ht="18" customHeight="1">
      <c r="A170" s="158"/>
      <c r="B170" s="145" t="s">
        <v>652</v>
      </c>
      <c r="C170" s="144" t="s">
        <v>608</v>
      </c>
      <c r="D170" s="136" t="s">
        <v>549</v>
      </c>
      <c r="E170" s="143">
        <v>36</v>
      </c>
      <c r="H170" s="133">
        <v>0.24</v>
      </c>
      <c r="I170" s="108">
        <v>0.03</v>
      </c>
      <c r="J170" s="151"/>
      <c r="K170" s="108">
        <f t="shared" si="20"/>
        <v>0</v>
      </c>
      <c r="L170" s="108">
        <f t="shared" si="26"/>
        <v>0</v>
      </c>
      <c r="M170" s="108">
        <f>I170*J170</f>
        <v>0</v>
      </c>
      <c r="N170" s="111">
        <f>J170/O170</f>
        <v>0</v>
      </c>
      <c r="O170" s="108">
        <v>1337</v>
      </c>
    </row>
    <row r="171" spans="1:15" ht="18" customHeight="1">
      <c r="A171" s="158"/>
      <c r="B171" s="140">
        <v>426040120</v>
      </c>
      <c r="C171" s="144" t="s">
        <v>648</v>
      </c>
      <c r="D171" s="136" t="s">
        <v>649</v>
      </c>
      <c r="E171" s="143">
        <v>36</v>
      </c>
      <c r="H171" s="132">
        <v>0.224</v>
      </c>
      <c r="I171" s="108">
        <v>0.5</v>
      </c>
      <c r="J171" s="151"/>
      <c r="K171" s="108">
        <f t="shared" si="20"/>
        <v>0</v>
      </c>
      <c r="L171" s="108">
        <f t="shared" si="26"/>
        <v>0</v>
      </c>
      <c r="M171" s="108">
        <f>I171*J171</f>
        <v>0</v>
      </c>
      <c r="N171" s="111">
        <f>J171/O171</f>
        <v>0</v>
      </c>
      <c r="O171" s="108">
        <v>1335</v>
      </c>
    </row>
    <row r="172" spans="1:15" ht="18" customHeight="1" thickBot="1">
      <c r="A172" s="158"/>
      <c r="B172" s="140">
        <v>426040140</v>
      </c>
      <c r="C172" s="144" t="s">
        <v>650</v>
      </c>
      <c r="D172" s="136" t="s">
        <v>651</v>
      </c>
      <c r="E172" s="143">
        <v>50</v>
      </c>
      <c r="H172" s="132">
        <v>0.3</v>
      </c>
      <c r="I172" s="108">
        <v>0.5</v>
      </c>
      <c r="J172" s="151"/>
      <c r="K172" s="108">
        <f>J172*E172</f>
        <v>0</v>
      </c>
      <c r="L172" s="108">
        <f>H172*J172</f>
        <v>0</v>
      </c>
      <c r="M172" s="108">
        <f>I172*J172</f>
        <v>0</v>
      </c>
      <c r="N172" s="111">
        <f>J172/O172</f>
        <v>0</v>
      </c>
      <c r="O172" s="108">
        <v>1335</v>
      </c>
    </row>
    <row r="173" spans="1:15" ht="18" customHeight="1" thickBot="1">
      <c r="A173" s="158"/>
      <c r="B173" s="10">
        <v>34515</v>
      </c>
      <c r="C173" s="39" t="s">
        <v>326</v>
      </c>
      <c r="D173" s="40" t="s">
        <v>420</v>
      </c>
      <c r="E173" s="19">
        <v>30</v>
      </c>
      <c r="F173" s="118"/>
      <c r="G173" s="118"/>
      <c r="H173" s="132">
        <v>0.08</v>
      </c>
      <c r="I173" s="108">
        <v>0.08</v>
      </c>
      <c r="J173" s="151"/>
      <c r="K173" s="108">
        <f t="shared" si="20"/>
        <v>0</v>
      </c>
      <c r="L173" s="108">
        <f aca="true" t="shared" si="31" ref="L173:L179">H173*J173</f>
        <v>0</v>
      </c>
      <c r="M173" s="108">
        <f aca="true" t="shared" si="32" ref="M173:M178">I173*J173</f>
        <v>0</v>
      </c>
      <c r="N173" s="111">
        <f aca="true" t="shared" si="33" ref="N173:N178">J173/O173</f>
        <v>0</v>
      </c>
      <c r="O173" s="108">
        <v>1335</v>
      </c>
    </row>
    <row r="174" spans="1:15" ht="18" customHeight="1" thickBot="1">
      <c r="A174" s="158"/>
      <c r="B174" s="10">
        <v>341015</v>
      </c>
      <c r="C174" s="39" t="s">
        <v>320</v>
      </c>
      <c r="D174" s="40" t="s">
        <v>421</v>
      </c>
      <c r="E174" s="19">
        <v>39</v>
      </c>
      <c r="F174" s="118"/>
      <c r="G174" s="118"/>
      <c r="H174" s="132">
        <v>0.144</v>
      </c>
      <c r="I174" s="108">
        <v>0.125</v>
      </c>
      <c r="J174" s="151"/>
      <c r="K174" s="108">
        <f t="shared" si="20"/>
        <v>0</v>
      </c>
      <c r="L174" s="108">
        <f t="shared" si="31"/>
        <v>0</v>
      </c>
      <c r="M174" s="108">
        <f t="shared" si="32"/>
        <v>0</v>
      </c>
      <c r="N174" s="111">
        <f t="shared" si="33"/>
        <v>0</v>
      </c>
      <c r="O174" s="108">
        <v>1335</v>
      </c>
    </row>
    <row r="175" spans="1:15" ht="18" customHeight="1" thickBot="1">
      <c r="A175" s="158"/>
      <c r="B175" s="10">
        <v>342015</v>
      </c>
      <c r="C175" s="39" t="s">
        <v>321</v>
      </c>
      <c r="D175" s="40" t="s">
        <v>422</v>
      </c>
      <c r="E175" s="19">
        <v>51</v>
      </c>
      <c r="F175" s="118"/>
      <c r="G175" s="118"/>
      <c r="H175" s="132">
        <v>0.24</v>
      </c>
      <c r="I175" s="108">
        <v>0.19</v>
      </c>
      <c r="J175" s="151"/>
      <c r="K175" s="108">
        <f t="shared" si="20"/>
        <v>0</v>
      </c>
      <c r="L175" s="108">
        <f t="shared" si="31"/>
        <v>0</v>
      </c>
      <c r="M175" s="108">
        <f t="shared" si="32"/>
        <v>0</v>
      </c>
      <c r="N175" s="111">
        <f t="shared" si="33"/>
        <v>0</v>
      </c>
      <c r="O175" s="108">
        <v>1335</v>
      </c>
    </row>
    <row r="176" spans="1:15" ht="18" customHeight="1" thickBot="1">
      <c r="A176" s="158"/>
      <c r="B176" s="10">
        <v>343015</v>
      </c>
      <c r="C176" s="39" t="s">
        <v>322</v>
      </c>
      <c r="D176" s="40" t="s">
        <v>423</v>
      </c>
      <c r="E176" s="19">
        <v>73</v>
      </c>
      <c r="F176" s="118"/>
      <c r="G176" s="118"/>
      <c r="H176" s="132">
        <v>0.362</v>
      </c>
      <c r="I176" s="108">
        <v>0.32</v>
      </c>
      <c r="J176" s="151"/>
      <c r="K176" s="108">
        <f t="shared" si="20"/>
        <v>0</v>
      </c>
      <c r="L176" s="108">
        <f t="shared" si="31"/>
        <v>0</v>
      </c>
      <c r="M176" s="108">
        <f t="shared" si="32"/>
        <v>0</v>
      </c>
      <c r="N176" s="111">
        <f t="shared" si="33"/>
        <v>0</v>
      </c>
      <c r="O176" s="108">
        <v>1335</v>
      </c>
    </row>
    <row r="177" spans="1:15" ht="18" customHeight="1" thickBot="1">
      <c r="A177" s="158"/>
      <c r="B177" s="10">
        <v>344015</v>
      </c>
      <c r="C177" s="39" t="s">
        <v>323</v>
      </c>
      <c r="D177" s="40" t="s">
        <v>424</v>
      </c>
      <c r="E177" s="19">
        <v>92</v>
      </c>
      <c r="F177" s="118"/>
      <c r="G177" s="118"/>
      <c r="H177" s="132">
        <v>0.446</v>
      </c>
      <c r="I177" s="108">
        <v>0.33</v>
      </c>
      <c r="J177" s="151"/>
      <c r="K177" s="108">
        <f t="shared" si="20"/>
        <v>0</v>
      </c>
      <c r="L177" s="108">
        <f t="shared" si="31"/>
        <v>0</v>
      </c>
      <c r="M177" s="108">
        <f t="shared" si="32"/>
        <v>0</v>
      </c>
      <c r="N177" s="111">
        <f t="shared" si="33"/>
        <v>0</v>
      </c>
      <c r="O177" s="108">
        <v>1335</v>
      </c>
    </row>
    <row r="178" spans="1:15" ht="18" customHeight="1" thickBot="1">
      <c r="A178" s="158"/>
      <c r="B178" s="10">
        <v>345015</v>
      </c>
      <c r="C178" s="39" t="s">
        <v>324</v>
      </c>
      <c r="D178" s="40" t="s">
        <v>425</v>
      </c>
      <c r="E178" s="19">
        <v>105</v>
      </c>
      <c r="F178" s="118"/>
      <c r="G178" s="118"/>
      <c r="H178" s="132">
        <v>0.54</v>
      </c>
      <c r="I178" s="108">
        <v>0.4</v>
      </c>
      <c r="J178" s="151"/>
      <c r="K178" s="108">
        <f t="shared" si="20"/>
        <v>0</v>
      </c>
      <c r="L178" s="108">
        <f t="shared" si="31"/>
        <v>0</v>
      </c>
      <c r="M178" s="108">
        <f t="shared" si="32"/>
        <v>0</v>
      </c>
      <c r="N178" s="111">
        <f t="shared" si="33"/>
        <v>0</v>
      </c>
      <c r="O178" s="108">
        <v>1335</v>
      </c>
    </row>
    <row r="179" spans="1:15" ht="18" customHeight="1" thickBot="1">
      <c r="A179" s="158"/>
      <c r="B179" s="10">
        <v>346015</v>
      </c>
      <c r="C179" s="39" t="s">
        <v>613</v>
      </c>
      <c r="D179" s="40" t="s">
        <v>614</v>
      </c>
      <c r="E179" s="19">
        <v>118</v>
      </c>
      <c r="F179" s="118"/>
      <c r="G179" s="118"/>
      <c r="H179" s="132">
        <v>0.592</v>
      </c>
      <c r="I179" s="108">
        <v>0.5</v>
      </c>
      <c r="J179" s="151"/>
      <c r="K179" s="108">
        <f t="shared" si="20"/>
        <v>0</v>
      </c>
      <c r="L179" s="108">
        <f t="shared" si="31"/>
        <v>0</v>
      </c>
      <c r="M179" s="108">
        <f>I179*J179</f>
        <v>0</v>
      </c>
      <c r="N179" s="111">
        <f>J179/O179</f>
        <v>0</v>
      </c>
      <c r="O179" s="108">
        <v>1335</v>
      </c>
    </row>
    <row r="180" spans="1:15" ht="18" customHeight="1" thickBot="1">
      <c r="A180" s="158"/>
      <c r="B180" s="10">
        <v>3252515</v>
      </c>
      <c r="C180" s="41" t="s">
        <v>311</v>
      </c>
      <c r="D180" s="40" t="s">
        <v>306</v>
      </c>
      <c r="E180" s="19">
        <v>107</v>
      </c>
      <c r="F180" s="118"/>
      <c r="G180" s="118"/>
      <c r="H180" s="132">
        <v>0.532</v>
      </c>
      <c r="I180" s="108">
        <v>0.31</v>
      </c>
      <c r="J180" s="151"/>
      <c r="K180" s="108">
        <f t="shared" si="20"/>
        <v>0</v>
      </c>
      <c r="L180" s="108">
        <f aca="true" t="shared" si="34" ref="L180:L208">H180*J180</f>
        <v>0</v>
      </c>
      <c r="M180" s="108">
        <f aca="true" t="shared" si="35" ref="M180:M208">I180*J180</f>
        <v>0</v>
      </c>
      <c r="N180" s="111">
        <f aca="true" t="shared" si="36" ref="N180:N208">J180/O180</f>
        <v>0</v>
      </c>
      <c r="O180" s="108">
        <v>1335</v>
      </c>
    </row>
    <row r="181" spans="1:15" ht="18" customHeight="1" thickBot="1">
      <c r="A181" s="158"/>
      <c r="B181" s="10">
        <v>3253515</v>
      </c>
      <c r="C181" s="41" t="s">
        <v>312</v>
      </c>
      <c r="D181" s="40" t="s">
        <v>307</v>
      </c>
      <c r="E181" s="19">
        <v>119</v>
      </c>
      <c r="F181" s="118"/>
      <c r="G181" s="118"/>
      <c r="H181" s="132">
        <v>0.602</v>
      </c>
      <c r="I181" s="108">
        <v>0.4</v>
      </c>
      <c r="J181" s="151"/>
      <c r="K181" s="108">
        <f t="shared" si="20"/>
        <v>0</v>
      </c>
      <c r="L181" s="108">
        <f t="shared" si="34"/>
        <v>0</v>
      </c>
      <c r="M181" s="108">
        <f t="shared" si="35"/>
        <v>0</v>
      </c>
      <c r="N181" s="111">
        <f t="shared" si="36"/>
        <v>0</v>
      </c>
      <c r="O181" s="108">
        <v>1335</v>
      </c>
    </row>
    <row r="182" spans="1:15" ht="18" customHeight="1" thickBot="1">
      <c r="A182" s="158"/>
      <c r="B182" s="10">
        <v>3254515</v>
      </c>
      <c r="C182" s="41" t="s">
        <v>327</v>
      </c>
      <c r="D182" s="40" t="s">
        <v>308</v>
      </c>
      <c r="E182" s="19">
        <v>129</v>
      </c>
      <c r="F182" s="118"/>
      <c r="G182" s="118"/>
      <c r="H182" s="132">
        <v>0.678</v>
      </c>
      <c r="I182" s="108">
        <v>0.42</v>
      </c>
      <c r="J182" s="151"/>
      <c r="K182" s="108">
        <f t="shared" si="20"/>
        <v>0</v>
      </c>
      <c r="L182" s="108">
        <f t="shared" si="34"/>
        <v>0</v>
      </c>
      <c r="M182" s="108">
        <f t="shared" si="35"/>
        <v>0</v>
      </c>
      <c r="N182" s="111">
        <f t="shared" si="36"/>
        <v>0</v>
      </c>
      <c r="O182" s="108">
        <v>1335</v>
      </c>
    </row>
    <row r="183" spans="1:15" ht="18" customHeight="1" thickBot="1">
      <c r="A183" s="158"/>
      <c r="B183" s="10">
        <v>3255515</v>
      </c>
      <c r="C183" s="41" t="s">
        <v>328</v>
      </c>
      <c r="D183" s="40" t="s">
        <v>309</v>
      </c>
      <c r="E183" s="19">
        <v>143</v>
      </c>
      <c r="F183" s="118"/>
      <c r="G183" s="118"/>
      <c r="H183" s="132">
        <v>0.768</v>
      </c>
      <c r="I183" s="108">
        <v>0.43</v>
      </c>
      <c r="J183" s="151"/>
      <c r="K183" s="108">
        <f t="shared" si="20"/>
        <v>0</v>
      </c>
      <c r="L183" s="108">
        <f t="shared" si="34"/>
        <v>0</v>
      </c>
      <c r="M183" s="108">
        <f t="shared" si="35"/>
        <v>0</v>
      </c>
      <c r="N183" s="111">
        <f t="shared" si="36"/>
        <v>0</v>
      </c>
      <c r="O183" s="108">
        <v>1335</v>
      </c>
    </row>
    <row r="184" spans="1:15" ht="18" customHeight="1" thickBot="1">
      <c r="A184" s="158"/>
      <c r="B184" s="10">
        <v>3256515</v>
      </c>
      <c r="C184" s="41" t="s">
        <v>329</v>
      </c>
      <c r="D184" s="40" t="s">
        <v>310</v>
      </c>
      <c r="E184" s="19">
        <v>168</v>
      </c>
      <c r="F184" s="118"/>
      <c r="G184" s="118"/>
      <c r="H184" s="132">
        <v>0.84</v>
      </c>
      <c r="I184" s="108">
        <v>0.48</v>
      </c>
      <c r="J184" s="151"/>
      <c r="K184" s="108">
        <f t="shared" si="20"/>
        <v>0</v>
      </c>
      <c r="L184" s="108">
        <f t="shared" si="34"/>
        <v>0</v>
      </c>
      <c r="M184" s="108">
        <f t="shared" si="35"/>
        <v>0</v>
      </c>
      <c r="N184" s="111">
        <f t="shared" si="36"/>
        <v>0</v>
      </c>
      <c r="O184" s="108">
        <v>1335</v>
      </c>
    </row>
    <row r="185" spans="1:15" ht="18" customHeight="1" thickBot="1">
      <c r="A185" s="158"/>
      <c r="B185" s="10">
        <v>32102515</v>
      </c>
      <c r="C185" s="41" t="s">
        <v>330</v>
      </c>
      <c r="D185" s="40" t="s">
        <v>12</v>
      </c>
      <c r="E185" s="19">
        <v>116</v>
      </c>
      <c r="F185" s="118"/>
      <c r="G185" s="118"/>
      <c r="H185" s="132">
        <v>0.598</v>
      </c>
      <c r="I185" s="108">
        <v>0.38</v>
      </c>
      <c r="J185" s="151"/>
      <c r="K185" s="108">
        <f t="shared" si="20"/>
        <v>0</v>
      </c>
      <c r="L185" s="108">
        <f t="shared" si="34"/>
        <v>0</v>
      </c>
      <c r="M185" s="108">
        <f t="shared" si="35"/>
        <v>0</v>
      </c>
      <c r="N185" s="111">
        <f t="shared" si="36"/>
        <v>0</v>
      </c>
      <c r="O185" s="108">
        <v>1335</v>
      </c>
    </row>
    <row r="186" spans="1:15" ht="18" customHeight="1" thickBot="1">
      <c r="A186" s="158"/>
      <c r="B186" s="10">
        <v>32103515</v>
      </c>
      <c r="C186" s="41" t="s">
        <v>331</v>
      </c>
      <c r="D186" s="40" t="s">
        <v>13</v>
      </c>
      <c r="E186" s="19">
        <v>128</v>
      </c>
      <c r="F186" s="118"/>
      <c r="G186" s="118"/>
      <c r="H186" s="132">
        <v>0.668</v>
      </c>
      <c r="I186" s="108">
        <v>0.47</v>
      </c>
      <c r="J186" s="151"/>
      <c r="K186" s="108">
        <f t="shared" si="20"/>
        <v>0</v>
      </c>
      <c r="L186" s="108">
        <f t="shared" si="34"/>
        <v>0</v>
      </c>
      <c r="M186" s="108">
        <f t="shared" si="35"/>
        <v>0</v>
      </c>
      <c r="N186" s="111">
        <f t="shared" si="36"/>
        <v>0</v>
      </c>
      <c r="O186" s="108">
        <v>1335</v>
      </c>
    </row>
    <row r="187" spans="1:15" ht="18" customHeight="1" thickBot="1">
      <c r="A187" s="158"/>
      <c r="B187" s="10">
        <v>32104515</v>
      </c>
      <c r="C187" s="41" t="s">
        <v>332</v>
      </c>
      <c r="D187" s="40" t="s">
        <v>14</v>
      </c>
      <c r="E187" s="19">
        <v>138</v>
      </c>
      <c r="F187" s="118"/>
      <c r="G187" s="118"/>
      <c r="H187" s="132">
        <v>0.744</v>
      </c>
      <c r="I187" s="108">
        <v>0.49</v>
      </c>
      <c r="J187" s="151"/>
      <c r="K187" s="108">
        <f t="shared" si="20"/>
        <v>0</v>
      </c>
      <c r="L187" s="108">
        <f t="shared" si="34"/>
        <v>0</v>
      </c>
      <c r="M187" s="108">
        <f t="shared" si="35"/>
        <v>0</v>
      </c>
      <c r="N187" s="111">
        <f t="shared" si="36"/>
        <v>0</v>
      </c>
      <c r="O187" s="108">
        <v>1335</v>
      </c>
    </row>
    <row r="188" spans="1:15" ht="18" customHeight="1" thickBot="1">
      <c r="A188" s="158"/>
      <c r="B188" s="10">
        <v>32105515</v>
      </c>
      <c r="C188" s="41" t="s">
        <v>333</v>
      </c>
      <c r="D188" s="40" t="s">
        <v>281</v>
      </c>
      <c r="E188" s="19">
        <v>153</v>
      </c>
      <c r="F188" s="118"/>
      <c r="G188" s="118"/>
      <c r="H188" s="132">
        <v>0.834</v>
      </c>
      <c r="I188" s="108">
        <v>0.5</v>
      </c>
      <c r="J188" s="151"/>
      <c r="K188" s="108">
        <f t="shared" si="20"/>
        <v>0</v>
      </c>
      <c r="L188" s="108">
        <f t="shared" si="34"/>
        <v>0</v>
      </c>
      <c r="M188" s="108">
        <f t="shared" si="35"/>
        <v>0</v>
      </c>
      <c r="N188" s="111">
        <f t="shared" si="36"/>
        <v>0</v>
      </c>
      <c r="O188" s="108">
        <v>1335</v>
      </c>
    </row>
    <row r="189" spans="1:15" ht="18" customHeight="1" thickBot="1">
      <c r="A189" s="158"/>
      <c r="B189" s="10">
        <v>32106515</v>
      </c>
      <c r="C189" s="41" t="s">
        <v>334</v>
      </c>
      <c r="D189" s="40" t="s">
        <v>276</v>
      </c>
      <c r="E189" s="19">
        <v>177</v>
      </c>
      <c r="F189" s="118"/>
      <c r="G189" s="118"/>
      <c r="H189" s="132">
        <v>0.906</v>
      </c>
      <c r="I189" s="108">
        <v>0.55</v>
      </c>
      <c r="J189" s="151"/>
      <c r="K189" s="108">
        <f t="shared" si="20"/>
        <v>0</v>
      </c>
      <c r="L189" s="108">
        <f t="shared" si="34"/>
        <v>0</v>
      </c>
      <c r="M189" s="108">
        <f t="shared" si="35"/>
        <v>0</v>
      </c>
      <c r="N189" s="111">
        <f t="shared" si="36"/>
        <v>0</v>
      </c>
      <c r="O189" s="108">
        <v>1335</v>
      </c>
    </row>
    <row r="190" spans="1:15" ht="18" customHeight="1" thickBot="1">
      <c r="A190" s="158"/>
      <c r="B190" s="10">
        <v>32202515</v>
      </c>
      <c r="C190" s="41" t="s">
        <v>335</v>
      </c>
      <c r="D190" s="40" t="s">
        <v>15</v>
      </c>
      <c r="E190" s="19">
        <v>126</v>
      </c>
      <c r="F190" s="118"/>
      <c r="G190" s="118"/>
      <c r="H190" s="132">
        <v>0.694</v>
      </c>
      <c r="I190" s="108">
        <v>0.63</v>
      </c>
      <c r="J190" s="151"/>
      <c r="K190" s="108">
        <f t="shared" si="20"/>
        <v>0</v>
      </c>
      <c r="L190" s="108">
        <f t="shared" si="34"/>
        <v>0</v>
      </c>
      <c r="M190" s="108">
        <f t="shared" si="35"/>
        <v>0</v>
      </c>
      <c r="N190" s="111">
        <f t="shared" si="36"/>
        <v>0</v>
      </c>
      <c r="O190" s="108">
        <v>1335</v>
      </c>
    </row>
    <row r="191" spans="1:15" ht="18" customHeight="1" thickBot="1">
      <c r="A191" s="158"/>
      <c r="B191" s="10">
        <v>32203515</v>
      </c>
      <c r="C191" s="41" t="s">
        <v>336</v>
      </c>
      <c r="D191" s="40" t="s">
        <v>16</v>
      </c>
      <c r="E191" s="19">
        <v>139</v>
      </c>
      <c r="F191" s="118"/>
      <c r="G191" s="118"/>
      <c r="H191" s="132">
        <v>0.764</v>
      </c>
      <c r="I191" s="108">
        <v>0.72</v>
      </c>
      <c r="J191" s="151"/>
      <c r="K191" s="108">
        <f t="shared" si="20"/>
        <v>0</v>
      </c>
      <c r="L191" s="108">
        <f t="shared" si="34"/>
        <v>0</v>
      </c>
      <c r="M191" s="108">
        <f t="shared" si="35"/>
        <v>0</v>
      </c>
      <c r="N191" s="111">
        <f t="shared" si="36"/>
        <v>0</v>
      </c>
      <c r="O191" s="108">
        <v>1335</v>
      </c>
    </row>
    <row r="192" spans="1:15" ht="18" customHeight="1" thickBot="1">
      <c r="A192" s="158"/>
      <c r="B192" s="10">
        <v>32204515</v>
      </c>
      <c r="C192" s="41" t="s">
        <v>337</v>
      </c>
      <c r="D192" s="40" t="s">
        <v>17</v>
      </c>
      <c r="E192" s="19">
        <v>150</v>
      </c>
      <c r="F192" s="118"/>
      <c r="G192" s="118"/>
      <c r="H192" s="132">
        <v>0.84</v>
      </c>
      <c r="I192" s="108">
        <v>0.74</v>
      </c>
      <c r="J192" s="151"/>
      <c r="K192" s="108">
        <f t="shared" si="20"/>
        <v>0</v>
      </c>
      <c r="L192" s="108">
        <f t="shared" si="34"/>
        <v>0</v>
      </c>
      <c r="M192" s="108">
        <f t="shared" si="35"/>
        <v>0</v>
      </c>
      <c r="N192" s="111">
        <f t="shared" si="36"/>
        <v>0</v>
      </c>
      <c r="O192" s="108">
        <v>1335</v>
      </c>
    </row>
    <row r="193" spans="1:15" ht="18" customHeight="1" thickBot="1">
      <c r="A193" s="158"/>
      <c r="B193" s="10">
        <v>32205515</v>
      </c>
      <c r="C193" s="41" t="s">
        <v>338</v>
      </c>
      <c r="D193" s="40" t="s">
        <v>285</v>
      </c>
      <c r="E193" s="19">
        <v>164</v>
      </c>
      <c r="F193" s="118"/>
      <c r="G193" s="118"/>
      <c r="H193" s="132">
        <v>0.93</v>
      </c>
      <c r="I193" s="108">
        <v>0.75</v>
      </c>
      <c r="J193" s="151"/>
      <c r="K193" s="108">
        <f t="shared" si="20"/>
        <v>0</v>
      </c>
      <c r="L193" s="108">
        <f t="shared" si="34"/>
        <v>0</v>
      </c>
      <c r="M193" s="108">
        <f t="shared" si="35"/>
        <v>0</v>
      </c>
      <c r="N193" s="111">
        <f t="shared" si="36"/>
        <v>0</v>
      </c>
      <c r="O193" s="108">
        <v>1335</v>
      </c>
    </row>
    <row r="194" spans="1:15" ht="18" customHeight="1" thickBot="1">
      <c r="A194" s="158"/>
      <c r="B194" s="10">
        <v>32206515</v>
      </c>
      <c r="C194" s="41" t="s">
        <v>339</v>
      </c>
      <c r="D194" s="40" t="s">
        <v>277</v>
      </c>
      <c r="E194" s="19">
        <v>188</v>
      </c>
      <c r="F194" s="118"/>
      <c r="G194" s="118"/>
      <c r="H194" s="132">
        <v>1.002</v>
      </c>
      <c r="I194" s="108">
        <v>0.8</v>
      </c>
      <c r="J194" s="151"/>
      <c r="K194" s="108">
        <f t="shared" si="20"/>
        <v>0</v>
      </c>
      <c r="L194" s="108">
        <f t="shared" si="34"/>
        <v>0</v>
      </c>
      <c r="M194" s="108">
        <f t="shared" si="35"/>
        <v>0</v>
      </c>
      <c r="N194" s="111">
        <f t="shared" si="36"/>
        <v>0</v>
      </c>
      <c r="O194" s="108">
        <v>1335</v>
      </c>
    </row>
    <row r="195" spans="1:15" ht="18" customHeight="1" thickBot="1">
      <c r="A195" s="158"/>
      <c r="B195" s="10">
        <v>32302515</v>
      </c>
      <c r="C195" s="41" t="s">
        <v>340</v>
      </c>
      <c r="D195" s="40" t="s">
        <v>18</v>
      </c>
      <c r="E195" s="19">
        <v>150</v>
      </c>
      <c r="F195" s="118"/>
      <c r="G195" s="118"/>
      <c r="H195" s="132">
        <v>0.816</v>
      </c>
      <c r="I195" s="108">
        <v>0.73</v>
      </c>
      <c r="J195" s="151"/>
      <c r="K195" s="108">
        <f t="shared" si="20"/>
        <v>0</v>
      </c>
      <c r="L195" s="108">
        <f t="shared" si="34"/>
        <v>0</v>
      </c>
      <c r="M195" s="108">
        <f t="shared" si="35"/>
        <v>0</v>
      </c>
      <c r="N195" s="111">
        <f t="shared" si="36"/>
        <v>0</v>
      </c>
      <c r="O195" s="108">
        <v>1335</v>
      </c>
    </row>
    <row r="196" spans="1:15" ht="18" customHeight="1" thickBot="1">
      <c r="A196" s="158"/>
      <c r="B196" s="10">
        <v>32303515</v>
      </c>
      <c r="C196" s="41" t="s">
        <v>341</v>
      </c>
      <c r="D196" s="40" t="s">
        <v>19</v>
      </c>
      <c r="E196" s="19">
        <v>162</v>
      </c>
      <c r="F196" s="118"/>
      <c r="G196" s="118"/>
      <c r="H196" s="132">
        <v>0.886</v>
      </c>
      <c r="I196" s="108">
        <v>0.82</v>
      </c>
      <c r="J196" s="151"/>
      <c r="K196" s="108">
        <f t="shared" si="20"/>
        <v>0</v>
      </c>
      <c r="L196" s="108">
        <f t="shared" si="34"/>
        <v>0</v>
      </c>
      <c r="M196" s="108">
        <f t="shared" si="35"/>
        <v>0</v>
      </c>
      <c r="N196" s="111">
        <f t="shared" si="36"/>
        <v>0</v>
      </c>
      <c r="O196" s="108">
        <v>1335</v>
      </c>
    </row>
    <row r="197" spans="1:15" ht="18" customHeight="1" thickBot="1">
      <c r="A197" s="158"/>
      <c r="B197" s="10">
        <v>32304515</v>
      </c>
      <c r="C197" s="41" t="s">
        <v>342</v>
      </c>
      <c r="D197" s="40" t="s">
        <v>20</v>
      </c>
      <c r="E197" s="19">
        <v>172</v>
      </c>
      <c r="F197" s="118"/>
      <c r="G197" s="118"/>
      <c r="H197" s="132">
        <v>0.962</v>
      </c>
      <c r="I197" s="108">
        <v>0.84</v>
      </c>
      <c r="J197" s="151"/>
      <c r="K197" s="108">
        <f t="shared" si="20"/>
        <v>0</v>
      </c>
      <c r="L197" s="108">
        <f t="shared" si="34"/>
        <v>0</v>
      </c>
      <c r="M197" s="108">
        <f t="shared" si="35"/>
        <v>0</v>
      </c>
      <c r="N197" s="111">
        <f t="shared" si="36"/>
        <v>0</v>
      </c>
      <c r="O197" s="108">
        <v>1335</v>
      </c>
    </row>
    <row r="198" spans="1:15" ht="18" customHeight="1" thickBot="1">
      <c r="A198" s="158"/>
      <c r="B198" s="10">
        <v>32305515</v>
      </c>
      <c r="C198" s="41" t="s">
        <v>343</v>
      </c>
      <c r="D198" s="40" t="s">
        <v>284</v>
      </c>
      <c r="E198" s="19">
        <v>186</v>
      </c>
      <c r="F198" s="118"/>
      <c r="G198" s="118"/>
      <c r="H198" s="132">
        <v>1.052</v>
      </c>
      <c r="I198" s="108">
        <v>0.85</v>
      </c>
      <c r="J198" s="151"/>
      <c r="K198" s="108">
        <f t="shared" si="20"/>
        <v>0</v>
      </c>
      <c r="L198" s="108">
        <f t="shared" si="34"/>
        <v>0</v>
      </c>
      <c r="M198" s="108">
        <f t="shared" si="35"/>
        <v>0</v>
      </c>
      <c r="N198" s="111">
        <f t="shared" si="36"/>
        <v>0</v>
      </c>
      <c r="O198" s="108">
        <v>1335</v>
      </c>
    </row>
    <row r="199" spans="1:15" ht="18" customHeight="1" thickBot="1">
      <c r="A199" s="158"/>
      <c r="B199" s="10">
        <v>32306515</v>
      </c>
      <c r="C199" s="41" t="s">
        <v>344</v>
      </c>
      <c r="D199" s="40" t="s">
        <v>278</v>
      </c>
      <c r="E199" s="19">
        <v>212</v>
      </c>
      <c r="F199" s="118"/>
      <c r="G199" s="118"/>
      <c r="H199" s="132">
        <v>1.124</v>
      </c>
      <c r="I199" s="108">
        <v>0.9</v>
      </c>
      <c r="J199" s="151"/>
      <c r="K199" s="108">
        <f t="shared" si="20"/>
        <v>0</v>
      </c>
      <c r="L199" s="108">
        <f t="shared" si="34"/>
        <v>0</v>
      </c>
      <c r="M199" s="108">
        <f t="shared" si="35"/>
        <v>0</v>
      </c>
      <c r="N199" s="111">
        <f t="shared" si="36"/>
        <v>0</v>
      </c>
      <c r="O199" s="108">
        <v>1335</v>
      </c>
    </row>
    <row r="200" spans="1:15" ht="18" customHeight="1" thickBot="1">
      <c r="A200" s="158"/>
      <c r="B200" s="10">
        <v>32402515</v>
      </c>
      <c r="C200" s="41" t="s">
        <v>345</v>
      </c>
      <c r="D200" s="40" t="s">
        <v>21</v>
      </c>
      <c r="E200" s="19">
        <v>168</v>
      </c>
      <c r="F200" s="118"/>
      <c r="G200" s="118"/>
      <c r="H200" s="132">
        <v>0.898</v>
      </c>
      <c r="I200" s="108">
        <v>0.83</v>
      </c>
      <c r="J200" s="151"/>
      <c r="K200" s="108">
        <f t="shared" si="20"/>
        <v>0</v>
      </c>
      <c r="L200" s="108">
        <f t="shared" si="34"/>
        <v>0</v>
      </c>
      <c r="M200" s="108">
        <f t="shared" si="35"/>
        <v>0</v>
      </c>
      <c r="N200" s="111">
        <f t="shared" si="36"/>
        <v>0</v>
      </c>
      <c r="O200" s="108">
        <v>1335</v>
      </c>
    </row>
    <row r="201" spans="1:15" ht="18" customHeight="1" thickBot="1">
      <c r="A201" s="158"/>
      <c r="B201" s="10">
        <v>32403515</v>
      </c>
      <c r="C201" s="41" t="s">
        <v>346</v>
      </c>
      <c r="D201" s="40" t="s">
        <v>22</v>
      </c>
      <c r="E201" s="19">
        <v>181</v>
      </c>
      <c r="F201" s="118"/>
      <c r="G201" s="118"/>
      <c r="H201" s="132">
        <v>0.968</v>
      </c>
      <c r="I201" s="108">
        <v>1</v>
      </c>
      <c r="J201" s="151"/>
      <c r="K201" s="108">
        <f t="shared" si="20"/>
        <v>0</v>
      </c>
      <c r="L201" s="108">
        <f t="shared" si="34"/>
        <v>0</v>
      </c>
      <c r="M201" s="108">
        <f t="shared" si="35"/>
        <v>0</v>
      </c>
      <c r="N201" s="111">
        <f t="shared" si="36"/>
        <v>0</v>
      </c>
      <c r="O201" s="108">
        <v>1335</v>
      </c>
    </row>
    <row r="202" spans="1:15" ht="18" customHeight="1" thickBot="1">
      <c r="A202" s="158"/>
      <c r="B202" s="10">
        <v>32404515</v>
      </c>
      <c r="C202" s="41" t="s">
        <v>347</v>
      </c>
      <c r="D202" s="40" t="s">
        <v>23</v>
      </c>
      <c r="E202" s="19">
        <v>191</v>
      </c>
      <c r="F202" s="118"/>
      <c r="G202" s="118"/>
      <c r="H202" s="132">
        <v>1.044</v>
      </c>
      <c r="I202" s="108">
        <v>1.04</v>
      </c>
      <c r="J202" s="151"/>
      <c r="K202" s="108">
        <f t="shared" si="20"/>
        <v>0</v>
      </c>
      <c r="L202" s="108">
        <f t="shared" si="34"/>
        <v>0</v>
      </c>
      <c r="M202" s="108">
        <f t="shared" si="35"/>
        <v>0</v>
      </c>
      <c r="N202" s="111">
        <f t="shared" si="36"/>
        <v>0</v>
      </c>
      <c r="O202" s="108">
        <v>1335</v>
      </c>
    </row>
    <row r="203" spans="1:15" ht="18" customHeight="1" thickBot="1">
      <c r="A203" s="158"/>
      <c r="B203" s="10">
        <v>32405515</v>
      </c>
      <c r="C203" s="41" t="s">
        <v>348</v>
      </c>
      <c r="D203" s="40" t="s">
        <v>283</v>
      </c>
      <c r="E203" s="19">
        <v>205</v>
      </c>
      <c r="F203" s="118"/>
      <c r="G203" s="118"/>
      <c r="H203" s="132">
        <v>1.134</v>
      </c>
      <c r="I203" s="108">
        <v>1.05</v>
      </c>
      <c r="J203" s="151"/>
      <c r="K203" s="108">
        <f t="shared" si="20"/>
        <v>0</v>
      </c>
      <c r="L203" s="108">
        <f t="shared" si="34"/>
        <v>0</v>
      </c>
      <c r="M203" s="108">
        <f t="shared" si="35"/>
        <v>0</v>
      </c>
      <c r="N203" s="111">
        <f t="shared" si="36"/>
        <v>0</v>
      </c>
      <c r="O203" s="108">
        <v>1335</v>
      </c>
    </row>
    <row r="204" spans="1:15" ht="18" customHeight="1" thickBot="1">
      <c r="A204" s="158"/>
      <c r="B204" s="10">
        <v>32406515</v>
      </c>
      <c r="C204" s="41" t="s">
        <v>349</v>
      </c>
      <c r="D204" s="40" t="s">
        <v>279</v>
      </c>
      <c r="E204" s="19">
        <v>230</v>
      </c>
      <c r="F204" s="118"/>
      <c r="G204" s="118"/>
      <c r="H204" s="132">
        <v>1.206</v>
      </c>
      <c r="I204" s="108">
        <v>1.1</v>
      </c>
      <c r="J204" s="151"/>
      <c r="K204" s="108">
        <f t="shared" si="20"/>
        <v>0</v>
      </c>
      <c r="L204" s="108">
        <f t="shared" si="34"/>
        <v>0</v>
      </c>
      <c r="M204" s="108">
        <f t="shared" si="35"/>
        <v>0</v>
      </c>
      <c r="N204" s="111">
        <f t="shared" si="36"/>
        <v>0</v>
      </c>
      <c r="O204" s="108">
        <v>1335</v>
      </c>
    </row>
    <row r="205" spans="1:15" ht="18" customHeight="1" thickBot="1">
      <c r="A205" s="158"/>
      <c r="B205" s="10">
        <v>32502515</v>
      </c>
      <c r="C205" s="41" t="s">
        <v>350</v>
      </c>
      <c r="D205" s="40" t="s">
        <v>24</v>
      </c>
      <c r="E205" s="19">
        <v>182</v>
      </c>
      <c r="F205" s="118"/>
      <c r="G205" s="118"/>
      <c r="H205" s="132">
        <v>0.992</v>
      </c>
      <c r="I205" s="108">
        <v>0.83</v>
      </c>
      <c r="J205" s="151"/>
      <c r="K205" s="108">
        <f t="shared" si="20"/>
        <v>0</v>
      </c>
      <c r="L205" s="108">
        <f t="shared" si="34"/>
        <v>0</v>
      </c>
      <c r="M205" s="108">
        <f t="shared" si="35"/>
        <v>0</v>
      </c>
      <c r="N205" s="111">
        <f t="shared" si="36"/>
        <v>0</v>
      </c>
      <c r="O205" s="108">
        <v>1335</v>
      </c>
    </row>
    <row r="206" spans="1:15" ht="18" customHeight="1" thickBot="1">
      <c r="A206" s="158"/>
      <c r="B206" s="10">
        <v>32503515</v>
      </c>
      <c r="C206" s="41" t="s">
        <v>351</v>
      </c>
      <c r="D206" s="40" t="s">
        <v>25</v>
      </c>
      <c r="E206" s="19">
        <v>195</v>
      </c>
      <c r="F206" s="118"/>
      <c r="G206" s="118"/>
      <c r="H206" s="132">
        <v>1.062</v>
      </c>
      <c r="I206" s="108">
        <v>1</v>
      </c>
      <c r="J206" s="151"/>
      <c r="K206" s="108">
        <f t="shared" si="20"/>
        <v>0</v>
      </c>
      <c r="L206" s="108">
        <f t="shared" si="34"/>
        <v>0</v>
      </c>
      <c r="M206" s="108">
        <f t="shared" si="35"/>
        <v>0</v>
      </c>
      <c r="N206" s="111">
        <f t="shared" si="36"/>
        <v>0</v>
      </c>
      <c r="O206" s="108">
        <v>1335</v>
      </c>
    </row>
    <row r="207" spans="1:15" ht="18" customHeight="1" thickBot="1">
      <c r="A207" s="158"/>
      <c r="B207" s="10">
        <v>32504515</v>
      </c>
      <c r="C207" s="41" t="s">
        <v>352</v>
      </c>
      <c r="D207" s="40" t="s">
        <v>26</v>
      </c>
      <c r="E207" s="19">
        <v>204</v>
      </c>
      <c r="F207" s="118"/>
      <c r="G207" s="118"/>
      <c r="H207" s="132">
        <v>1.138</v>
      </c>
      <c r="I207" s="108">
        <v>1.04</v>
      </c>
      <c r="J207" s="151"/>
      <c r="K207" s="108">
        <f t="shared" si="20"/>
        <v>0</v>
      </c>
      <c r="L207" s="108">
        <f t="shared" si="34"/>
        <v>0</v>
      </c>
      <c r="M207" s="108">
        <f t="shared" si="35"/>
        <v>0</v>
      </c>
      <c r="N207" s="111">
        <f t="shared" si="36"/>
        <v>0</v>
      </c>
      <c r="O207" s="108">
        <v>1335</v>
      </c>
    </row>
    <row r="208" spans="1:15" ht="18" customHeight="1" thickBot="1">
      <c r="A208" s="158"/>
      <c r="B208" s="10">
        <v>32505515</v>
      </c>
      <c r="C208" s="41" t="s">
        <v>353</v>
      </c>
      <c r="D208" s="40" t="s">
        <v>282</v>
      </c>
      <c r="E208" s="19">
        <v>219</v>
      </c>
      <c r="F208" s="118"/>
      <c r="G208" s="118"/>
      <c r="H208" s="132">
        <v>1.228</v>
      </c>
      <c r="I208" s="108">
        <v>1.05</v>
      </c>
      <c r="J208" s="151"/>
      <c r="K208" s="108">
        <f t="shared" si="20"/>
        <v>0</v>
      </c>
      <c r="L208" s="108">
        <f t="shared" si="34"/>
        <v>0</v>
      </c>
      <c r="M208" s="108">
        <f t="shared" si="35"/>
        <v>0</v>
      </c>
      <c r="N208" s="111">
        <f t="shared" si="36"/>
        <v>0</v>
      </c>
      <c r="O208" s="108">
        <v>1335</v>
      </c>
    </row>
    <row r="209" spans="1:15" ht="18" customHeight="1" thickBot="1">
      <c r="A209" s="158"/>
      <c r="B209" s="12">
        <v>32506515</v>
      </c>
      <c r="C209" s="42" t="s">
        <v>354</v>
      </c>
      <c r="D209" s="43" t="s">
        <v>280</v>
      </c>
      <c r="E209" s="19">
        <v>244</v>
      </c>
      <c r="F209" s="118"/>
      <c r="G209" s="118"/>
      <c r="H209" s="132">
        <v>1.3</v>
      </c>
      <c r="I209" s="108">
        <v>1.1</v>
      </c>
      <c r="J209" s="151"/>
      <c r="K209" s="108">
        <f aca="true" t="shared" si="37" ref="K209:K214">J209*E209</f>
        <v>0</v>
      </c>
      <c r="L209" s="108">
        <f aca="true" t="shared" si="38" ref="L209:L214">H209*J209</f>
        <v>0</v>
      </c>
      <c r="M209" s="108">
        <f aca="true" t="shared" si="39" ref="M209:M214">I209*J209</f>
        <v>0</v>
      </c>
      <c r="N209" s="111">
        <f aca="true" t="shared" si="40" ref="N209:N214">J209/O209</f>
        <v>0</v>
      </c>
      <c r="O209" s="108">
        <v>1335</v>
      </c>
    </row>
    <row r="210" spans="1:15" ht="18" customHeight="1" thickBot="1">
      <c r="A210" s="158"/>
      <c r="B210" s="140">
        <v>32602515</v>
      </c>
      <c r="C210" s="146" t="s">
        <v>653</v>
      </c>
      <c r="D210" s="142" t="s">
        <v>654</v>
      </c>
      <c r="E210" s="19">
        <v>195</v>
      </c>
      <c r="F210" s="118"/>
      <c r="G210" s="118"/>
      <c r="H210" s="132">
        <v>1</v>
      </c>
      <c r="I210" s="108">
        <v>0.83</v>
      </c>
      <c r="J210" s="151"/>
      <c r="K210" s="108">
        <f t="shared" si="37"/>
        <v>0</v>
      </c>
      <c r="L210" s="108">
        <f t="shared" si="38"/>
        <v>0</v>
      </c>
      <c r="M210" s="108">
        <f t="shared" si="39"/>
        <v>0</v>
      </c>
      <c r="N210" s="111">
        <f t="shared" si="40"/>
        <v>0</v>
      </c>
      <c r="O210" s="108">
        <v>1335</v>
      </c>
    </row>
    <row r="211" spans="1:15" ht="18" customHeight="1" thickBot="1">
      <c r="A211" s="158"/>
      <c r="B211" s="140">
        <v>32603515</v>
      </c>
      <c r="C211" s="146" t="s">
        <v>655</v>
      </c>
      <c r="D211" s="142" t="s">
        <v>656</v>
      </c>
      <c r="E211" s="19">
        <v>209</v>
      </c>
      <c r="F211" s="118"/>
      <c r="G211" s="118"/>
      <c r="H211" s="132">
        <v>1.1</v>
      </c>
      <c r="I211" s="108">
        <v>1</v>
      </c>
      <c r="J211" s="151"/>
      <c r="K211" s="108">
        <f t="shared" si="37"/>
        <v>0</v>
      </c>
      <c r="L211" s="108">
        <f t="shared" si="38"/>
        <v>0</v>
      </c>
      <c r="M211" s="108">
        <f t="shared" si="39"/>
        <v>0</v>
      </c>
      <c r="N211" s="111">
        <f t="shared" si="40"/>
        <v>0</v>
      </c>
      <c r="O211" s="108">
        <v>1335</v>
      </c>
    </row>
    <row r="212" spans="1:15" ht="18" customHeight="1" thickBot="1">
      <c r="A212" s="158"/>
      <c r="B212" s="140">
        <v>32604515</v>
      </c>
      <c r="C212" s="146" t="s">
        <v>657</v>
      </c>
      <c r="D212" s="142" t="s">
        <v>658</v>
      </c>
      <c r="E212" s="19">
        <v>222</v>
      </c>
      <c r="F212" s="118"/>
      <c r="G212" s="118"/>
      <c r="H212" s="132">
        <v>1.25</v>
      </c>
      <c r="I212" s="108">
        <v>1.04</v>
      </c>
      <c r="J212" s="151"/>
      <c r="K212" s="108">
        <f t="shared" si="37"/>
        <v>0</v>
      </c>
      <c r="L212" s="108">
        <f t="shared" si="38"/>
        <v>0</v>
      </c>
      <c r="M212" s="108">
        <f t="shared" si="39"/>
        <v>0</v>
      </c>
      <c r="N212" s="111">
        <f t="shared" si="40"/>
        <v>0</v>
      </c>
      <c r="O212" s="108">
        <v>1335</v>
      </c>
    </row>
    <row r="213" spans="1:15" ht="18" customHeight="1" thickBot="1">
      <c r="A213" s="158"/>
      <c r="B213" s="140">
        <v>32605515</v>
      </c>
      <c r="C213" s="146" t="s">
        <v>659</v>
      </c>
      <c r="D213" s="142" t="s">
        <v>660</v>
      </c>
      <c r="E213" s="19">
        <v>239</v>
      </c>
      <c r="F213" s="118"/>
      <c r="G213" s="118"/>
      <c r="H213" s="132">
        <v>1.35</v>
      </c>
      <c r="I213" s="108">
        <v>1.05</v>
      </c>
      <c r="J213" s="151"/>
      <c r="K213" s="108">
        <f t="shared" si="37"/>
        <v>0</v>
      </c>
      <c r="L213" s="108">
        <f t="shared" si="38"/>
        <v>0</v>
      </c>
      <c r="M213" s="108">
        <f t="shared" si="39"/>
        <v>0</v>
      </c>
      <c r="N213" s="111">
        <f t="shared" si="40"/>
        <v>0</v>
      </c>
      <c r="O213" s="108">
        <v>1335</v>
      </c>
    </row>
    <row r="214" spans="1:15" ht="18" customHeight="1" thickBot="1">
      <c r="A214" s="159"/>
      <c r="B214" s="147">
        <v>32606515</v>
      </c>
      <c r="C214" s="148" t="s">
        <v>661</v>
      </c>
      <c r="D214" s="149" t="s">
        <v>662</v>
      </c>
      <c r="E214" s="19">
        <v>255</v>
      </c>
      <c r="F214" s="118"/>
      <c r="G214" s="118"/>
      <c r="H214" s="132">
        <v>1.5</v>
      </c>
      <c r="I214" s="108">
        <v>1.1</v>
      </c>
      <c r="J214" s="151"/>
      <c r="K214" s="108">
        <f t="shared" si="37"/>
        <v>0</v>
      </c>
      <c r="L214" s="108">
        <f t="shared" si="38"/>
        <v>0</v>
      </c>
      <c r="M214" s="108">
        <f t="shared" si="39"/>
        <v>0</v>
      </c>
      <c r="N214" s="111">
        <f t="shared" si="40"/>
        <v>0</v>
      </c>
      <c r="O214" s="108">
        <v>1335</v>
      </c>
    </row>
    <row r="215" spans="1:11" ht="18" customHeight="1" thickBot="1">
      <c r="A215" s="1"/>
      <c r="B215" s="3"/>
      <c r="C215" s="3"/>
      <c r="D215" s="5"/>
      <c r="E215" s="15"/>
      <c r="J215" s="108"/>
      <c r="K215" s="108"/>
    </row>
    <row r="216" spans="1:11" ht="18" customHeight="1" thickBot="1">
      <c r="A216" s="28" t="s">
        <v>115</v>
      </c>
      <c r="B216" s="71"/>
      <c r="C216" s="71"/>
      <c r="D216" s="71" t="s">
        <v>116</v>
      </c>
      <c r="E216" s="72"/>
      <c r="J216" s="108"/>
      <c r="K216" s="108"/>
    </row>
    <row r="217" spans="1:11" ht="18" customHeight="1" thickBot="1">
      <c r="A217" s="1"/>
      <c r="B217" s="3"/>
      <c r="C217" s="3"/>
      <c r="D217" s="5"/>
      <c r="E217" s="75" t="s">
        <v>121</v>
      </c>
      <c r="J217" s="108"/>
      <c r="K217" s="108"/>
    </row>
    <row r="218" spans="1:15" ht="18" customHeight="1" thickBot="1">
      <c r="A218" s="173"/>
      <c r="B218" s="7">
        <v>4130121</v>
      </c>
      <c r="C218" s="8" t="s">
        <v>415</v>
      </c>
      <c r="D218" s="88" t="s">
        <v>27</v>
      </c>
      <c r="E218" s="19">
        <v>56</v>
      </c>
      <c r="F218" s="122"/>
      <c r="G218" s="122"/>
      <c r="H218" s="134">
        <v>0.39</v>
      </c>
      <c r="I218" s="108">
        <v>0.4</v>
      </c>
      <c r="J218" s="151"/>
      <c r="K218" s="108">
        <f aca="true" t="shared" si="41" ref="K218:K286">J218*E218</f>
        <v>0</v>
      </c>
      <c r="L218" s="108">
        <f>H218*J218</f>
        <v>0</v>
      </c>
      <c r="M218" s="108">
        <f>I218*J218</f>
        <v>0</v>
      </c>
      <c r="N218" s="111">
        <f>J218/O218</f>
        <v>0</v>
      </c>
      <c r="O218" s="108">
        <v>1000</v>
      </c>
    </row>
    <row r="219" spans="1:15" ht="18" customHeight="1" thickBot="1">
      <c r="A219" s="174"/>
      <c r="B219" s="10">
        <v>4130201</v>
      </c>
      <c r="C219" s="11" t="s">
        <v>416</v>
      </c>
      <c r="D219" s="89" t="s">
        <v>28</v>
      </c>
      <c r="E219" s="19">
        <v>65</v>
      </c>
      <c r="F219" s="122"/>
      <c r="G219" s="122"/>
      <c r="H219" s="134">
        <v>0.54</v>
      </c>
      <c r="I219" s="108">
        <v>0.5</v>
      </c>
      <c r="J219" s="151"/>
      <c r="K219" s="108">
        <f t="shared" si="41"/>
        <v>0</v>
      </c>
      <c r="L219" s="108">
        <f>H219*J219</f>
        <v>0</v>
      </c>
      <c r="M219" s="108">
        <f>I219*J219</f>
        <v>0</v>
      </c>
      <c r="N219" s="111">
        <f>J219/O219</f>
        <v>0</v>
      </c>
      <c r="O219" s="108">
        <v>1000</v>
      </c>
    </row>
    <row r="220" spans="1:15" ht="18" customHeight="1" thickBot="1">
      <c r="A220" s="174"/>
      <c r="B220" s="10">
        <v>41502507</v>
      </c>
      <c r="C220" s="11" t="s">
        <v>440</v>
      </c>
      <c r="D220" s="90" t="s">
        <v>418</v>
      </c>
      <c r="E220" s="19">
        <v>52</v>
      </c>
      <c r="F220" s="122"/>
      <c r="G220" s="122"/>
      <c r="H220" s="134">
        <v>0.36</v>
      </c>
      <c r="I220" s="108">
        <v>0.6</v>
      </c>
      <c r="J220" s="151"/>
      <c r="K220" s="108">
        <f t="shared" si="41"/>
        <v>0</v>
      </c>
      <c r="L220" s="108">
        <f>H220*J220</f>
        <v>0</v>
      </c>
      <c r="M220" s="108">
        <f>I220*J220</f>
        <v>0</v>
      </c>
      <c r="N220" s="111">
        <f>J220/O220</f>
        <v>0</v>
      </c>
      <c r="O220" s="108">
        <v>1000</v>
      </c>
    </row>
    <row r="221" spans="1:15" ht="18" customHeight="1" thickBot="1">
      <c r="A221" s="174"/>
      <c r="B221" s="10">
        <v>411005007</v>
      </c>
      <c r="C221" s="11" t="s">
        <v>441</v>
      </c>
      <c r="D221" s="89" t="s">
        <v>417</v>
      </c>
      <c r="E221" s="19">
        <v>88</v>
      </c>
      <c r="F221" s="122"/>
      <c r="G221" s="122"/>
      <c r="H221" s="134">
        <v>0.6</v>
      </c>
      <c r="I221" s="108">
        <v>0.7</v>
      </c>
      <c r="J221" s="151"/>
      <c r="K221" s="108">
        <f t="shared" si="41"/>
        <v>0</v>
      </c>
      <c r="L221" s="108">
        <f>H221*J221</f>
        <v>0</v>
      </c>
      <c r="M221" s="108">
        <f>I221*J221</f>
        <v>0</v>
      </c>
      <c r="N221" s="111">
        <f>J221/O221</f>
        <v>0</v>
      </c>
      <c r="O221" s="108">
        <v>1000</v>
      </c>
    </row>
    <row r="222" spans="1:15" ht="18" customHeight="1" thickBot="1">
      <c r="A222" s="174"/>
      <c r="B222" s="10"/>
      <c r="C222" s="11"/>
      <c r="D222" s="89" t="s">
        <v>665</v>
      </c>
      <c r="E222" s="19">
        <v>17</v>
      </c>
      <c r="H222" s="134">
        <v>0.15</v>
      </c>
      <c r="I222" s="108">
        <v>0.1</v>
      </c>
      <c r="J222" s="151"/>
      <c r="K222" s="108">
        <f t="shared" si="41"/>
        <v>0</v>
      </c>
      <c r="L222" s="108">
        <f>H222*J222</f>
        <v>0</v>
      </c>
      <c r="M222" s="108">
        <f>I222*J222</f>
        <v>0</v>
      </c>
      <c r="N222" s="111">
        <f>J222/O222</f>
        <v>0</v>
      </c>
      <c r="O222" s="108">
        <v>1000</v>
      </c>
    </row>
    <row r="223" spans="1:15" ht="18" customHeight="1" thickBot="1">
      <c r="A223" s="174"/>
      <c r="B223" s="10"/>
      <c r="C223" s="11"/>
      <c r="D223" s="89" t="s">
        <v>666</v>
      </c>
      <c r="E223" s="19">
        <v>24</v>
      </c>
      <c r="H223" s="134">
        <v>0.3</v>
      </c>
      <c r="I223" s="108">
        <v>0.1</v>
      </c>
      <c r="J223" s="151"/>
      <c r="K223" s="108">
        <f t="shared" si="41"/>
        <v>0</v>
      </c>
      <c r="L223" s="108">
        <f aca="true" t="shared" si="42" ref="L223:L230">H223*J223</f>
        <v>0</v>
      </c>
      <c r="M223" s="108">
        <f aca="true" t="shared" si="43" ref="M223:M230">I223*J223</f>
        <v>0</v>
      </c>
      <c r="N223" s="111">
        <f aca="true" t="shared" si="44" ref="N223:N230">J223/O223</f>
        <v>0</v>
      </c>
      <c r="O223" s="114">
        <v>2000</v>
      </c>
    </row>
    <row r="224" spans="1:15" ht="18" customHeight="1" thickBot="1">
      <c r="A224" s="174"/>
      <c r="B224" s="10">
        <v>415010015</v>
      </c>
      <c r="C224" s="11" t="s">
        <v>427</v>
      </c>
      <c r="D224" s="44" t="s">
        <v>623</v>
      </c>
      <c r="E224" s="19">
        <v>16</v>
      </c>
      <c r="F224" s="122"/>
      <c r="G224" s="122"/>
      <c r="H224" s="134">
        <v>0.068</v>
      </c>
      <c r="I224" s="108">
        <v>0.13</v>
      </c>
      <c r="J224" s="151"/>
      <c r="K224" s="108">
        <f t="shared" si="41"/>
        <v>0</v>
      </c>
      <c r="L224" s="108">
        <f t="shared" si="42"/>
        <v>0</v>
      </c>
      <c r="M224" s="108">
        <f t="shared" si="43"/>
        <v>0</v>
      </c>
      <c r="N224" s="111">
        <f t="shared" si="44"/>
        <v>0</v>
      </c>
      <c r="O224" s="114">
        <v>2000</v>
      </c>
    </row>
    <row r="225" spans="1:15" ht="18" customHeight="1" thickBot="1">
      <c r="A225" s="174"/>
      <c r="B225" s="10">
        <v>4110015015</v>
      </c>
      <c r="C225" s="11" t="s">
        <v>428</v>
      </c>
      <c r="D225" s="44" t="s">
        <v>624</v>
      </c>
      <c r="E225" s="19">
        <v>22</v>
      </c>
      <c r="F225" s="122"/>
      <c r="G225" s="122"/>
      <c r="H225" s="134">
        <v>0.11</v>
      </c>
      <c r="I225" s="108">
        <v>0.22</v>
      </c>
      <c r="J225" s="151"/>
      <c r="K225" s="108">
        <f t="shared" si="41"/>
        <v>0</v>
      </c>
      <c r="L225" s="108">
        <f t="shared" si="42"/>
        <v>0</v>
      </c>
      <c r="M225" s="108">
        <f t="shared" si="43"/>
        <v>0</v>
      </c>
      <c r="N225" s="111">
        <f t="shared" si="44"/>
        <v>0</v>
      </c>
      <c r="O225" s="114">
        <v>2000</v>
      </c>
    </row>
    <row r="226" spans="1:15" ht="18" customHeight="1" thickBot="1">
      <c r="A226" s="174"/>
      <c r="B226" s="10">
        <v>4120025015</v>
      </c>
      <c r="C226" s="11" t="s">
        <v>429</v>
      </c>
      <c r="D226" s="44" t="s">
        <v>625</v>
      </c>
      <c r="E226" s="19">
        <v>34</v>
      </c>
      <c r="F226" s="122"/>
      <c r="G226" s="122"/>
      <c r="H226" s="134">
        <v>0.174</v>
      </c>
      <c r="I226" s="108">
        <v>0.24</v>
      </c>
      <c r="J226" s="151"/>
      <c r="K226" s="108">
        <f t="shared" si="41"/>
        <v>0</v>
      </c>
      <c r="L226" s="108">
        <f t="shared" si="42"/>
        <v>0</v>
      </c>
      <c r="M226" s="108">
        <f t="shared" si="43"/>
        <v>0</v>
      </c>
      <c r="N226" s="111">
        <f t="shared" si="44"/>
        <v>0</v>
      </c>
      <c r="O226" s="114">
        <v>2000</v>
      </c>
    </row>
    <row r="227" spans="1:15" ht="18" customHeight="1" thickBot="1">
      <c r="A227" s="174"/>
      <c r="B227" s="10">
        <v>4130035015</v>
      </c>
      <c r="C227" s="11" t="s">
        <v>430</v>
      </c>
      <c r="D227" s="44" t="s">
        <v>626</v>
      </c>
      <c r="E227" s="19">
        <v>46</v>
      </c>
      <c r="F227" s="122"/>
      <c r="G227" s="122"/>
      <c r="H227" s="134">
        <v>0.252</v>
      </c>
      <c r="I227" s="108">
        <v>0.25</v>
      </c>
      <c r="J227" s="151"/>
      <c r="K227" s="108">
        <f t="shared" si="41"/>
        <v>0</v>
      </c>
      <c r="L227" s="108">
        <f t="shared" si="42"/>
        <v>0</v>
      </c>
      <c r="M227" s="108">
        <f t="shared" si="43"/>
        <v>0</v>
      </c>
      <c r="N227" s="111">
        <f t="shared" si="44"/>
        <v>0</v>
      </c>
      <c r="O227" s="114">
        <v>2000</v>
      </c>
    </row>
    <row r="228" spans="1:15" ht="18" customHeight="1" thickBot="1">
      <c r="A228" s="174"/>
      <c r="B228" s="10">
        <v>4140045015</v>
      </c>
      <c r="C228" s="11" t="s">
        <v>431</v>
      </c>
      <c r="D228" s="44" t="s">
        <v>627</v>
      </c>
      <c r="E228" s="19">
        <v>58</v>
      </c>
      <c r="F228" s="122"/>
      <c r="G228" s="122"/>
      <c r="H228" s="134">
        <v>0.326</v>
      </c>
      <c r="I228" s="108">
        <v>0.3</v>
      </c>
      <c r="J228" s="151"/>
      <c r="K228" s="108">
        <f t="shared" si="41"/>
        <v>0</v>
      </c>
      <c r="L228" s="108">
        <f t="shared" si="42"/>
        <v>0</v>
      </c>
      <c r="M228" s="108">
        <f t="shared" si="43"/>
        <v>0</v>
      </c>
      <c r="N228" s="111">
        <f t="shared" si="44"/>
        <v>0</v>
      </c>
      <c r="O228" s="114">
        <v>2000</v>
      </c>
    </row>
    <row r="229" spans="1:15" ht="18" customHeight="1" thickBot="1">
      <c r="A229" s="174"/>
      <c r="B229" s="10">
        <v>4150055015</v>
      </c>
      <c r="C229" s="11" t="s">
        <v>432</v>
      </c>
      <c r="D229" s="44" t="s">
        <v>628</v>
      </c>
      <c r="E229" s="19">
        <v>70</v>
      </c>
      <c r="F229" s="122"/>
      <c r="G229" s="122"/>
      <c r="H229" s="134">
        <v>0.404</v>
      </c>
      <c r="I229" s="108">
        <v>0.35</v>
      </c>
      <c r="J229" s="151"/>
      <c r="K229" s="108">
        <f t="shared" si="41"/>
        <v>0</v>
      </c>
      <c r="L229" s="108">
        <f t="shared" si="42"/>
        <v>0</v>
      </c>
      <c r="M229" s="108">
        <f t="shared" si="43"/>
        <v>0</v>
      </c>
      <c r="N229" s="111">
        <f t="shared" si="44"/>
        <v>0</v>
      </c>
      <c r="O229" s="114">
        <v>2000</v>
      </c>
    </row>
    <row r="230" spans="1:15" ht="18" customHeight="1" thickBot="1">
      <c r="A230" s="174"/>
      <c r="B230" s="10">
        <v>4160065015</v>
      </c>
      <c r="C230" s="11" t="s">
        <v>611</v>
      </c>
      <c r="D230" s="44" t="s">
        <v>629</v>
      </c>
      <c r="E230" s="19">
        <v>82</v>
      </c>
      <c r="F230" s="122"/>
      <c r="G230" s="122"/>
      <c r="H230" s="134">
        <v>0.482</v>
      </c>
      <c r="I230" s="108">
        <v>0.4</v>
      </c>
      <c r="J230" s="151"/>
      <c r="K230" s="108">
        <f t="shared" si="41"/>
        <v>0</v>
      </c>
      <c r="L230" s="108">
        <f t="shared" si="42"/>
        <v>0</v>
      </c>
      <c r="M230" s="108">
        <f t="shared" si="43"/>
        <v>0</v>
      </c>
      <c r="N230" s="111">
        <f t="shared" si="44"/>
        <v>0</v>
      </c>
      <c r="O230" s="114">
        <v>2000</v>
      </c>
    </row>
    <row r="231" spans="1:15" ht="18" customHeight="1" thickBot="1">
      <c r="A231" s="174"/>
      <c r="B231" s="10">
        <v>41600250015</v>
      </c>
      <c r="C231" s="11" t="s">
        <v>751</v>
      </c>
      <c r="D231" s="44" t="s">
        <v>750</v>
      </c>
      <c r="E231" s="19">
        <v>127</v>
      </c>
      <c r="F231" s="122"/>
      <c r="G231" s="122"/>
      <c r="H231" s="150">
        <v>0.94</v>
      </c>
      <c r="I231" s="108">
        <v>0.6</v>
      </c>
      <c r="J231" s="151"/>
      <c r="K231" s="108">
        <f t="shared" si="41"/>
        <v>0</v>
      </c>
      <c r="L231" s="108"/>
      <c r="M231" s="108"/>
      <c r="N231" s="111"/>
      <c r="O231" s="114"/>
    </row>
    <row r="232" spans="1:15" ht="18" customHeight="1" thickBot="1">
      <c r="A232" s="174"/>
      <c r="B232" s="10">
        <v>413510020</v>
      </c>
      <c r="C232" s="11" t="s">
        <v>667</v>
      </c>
      <c r="D232" s="44" t="s">
        <v>668</v>
      </c>
      <c r="E232" s="19">
        <v>27</v>
      </c>
      <c r="F232" s="122"/>
      <c r="G232" s="122"/>
      <c r="H232" s="135">
        <v>0.3</v>
      </c>
      <c r="I232" s="108">
        <v>0.1</v>
      </c>
      <c r="J232" s="151"/>
      <c r="K232" s="108">
        <f aca="true" t="shared" si="45" ref="K232:K237">J232*E232</f>
        <v>0</v>
      </c>
      <c r="L232" s="108">
        <f aca="true" t="shared" si="46" ref="L232:L237">H232*J232</f>
        <v>0</v>
      </c>
      <c r="M232" s="108">
        <f aca="true" t="shared" si="47" ref="M232:M237">I232*J232</f>
        <v>0</v>
      </c>
      <c r="N232" s="111">
        <f aca="true" t="shared" si="48" ref="N232:N237">J232/O232</f>
        <v>0</v>
      </c>
      <c r="O232" s="114">
        <v>2000</v>
      </c>
    </row>
    <row r="233" spans="1:15" ht="18" customHeight="1" thickBot="1">
      <c r="A233" s="174"/>
      <c r="B233" s="10">
        <v>413520020</v>
      </c>
      <c r="C233" s="11" t="s">
        <v>669</v>
      </c>
      <c r="D233" s="44" t="s">
        <v>670</v>
      </c>
      <c r="E233" s="19">
        <v>39</v>
      </c>
      <c r="F233" s="122"/>
      <c r="G233" s="122"/>
      <c r="H233" s="135">
        <v>0.4</v>
      </c>
      <c r="I233" s="108">
        <v>0.13</v>
      </c>
      <c r="J233" s="151"/>
      <c r="K233" s="108">
        <f t="shared" si="45"/>
        <v>0</v>
      </c>
      <c r="L233" s="108">
        <f t="shared" si="46"/>
        <v>0</v>
      </c>
      <c r="M233" s="108">
        <f t="shared" si="47"/>
        <v>0</v>
      </c>
      <c r="N233" s="111">
        <f t="shared" si="48"/>
        <v>0</v>
      </c>
      <c r="O233" s="114">
        <v>2000</v>
      </c>
    </row>
    <row r="234" spans="1:15" ht="18" customHeight="1" thickBot="1">
      <c r="A234" s="174"/>
      <c r="B234" s="10">
        <v>413530020</v>
      </c>
      <c r="C234" s="11" t="s">
        <v>671</v>
      </c>
      <c r="D234" s="44" t="s">
        <v>672</v>
      </c>
      <c r="E234" s="19">
        <v>50</v>
      </c>
      <c r="F234" s="122"/>
      <c r="G234" s="122"/>
      <c r="H234" s="135">
        <v>0.5</v>
      </c>
      <c r="I234" s="108">
        <v>0.22</v>
      </c>
      <c r="J234" s="151"/>
      <c r="K234" s="108">
        <f t="shared" si="45"/>
        <v>0</v>
      </c>
      <c r="L234" s="108">
        <f t="shared" si="46"/>
        <v>0</v>
      </c>
      <c r="M234" s="108">
        <f t="shared" si="47"/>
        <v>0</v>
      </c>
      <c r="N234" s="111">
        <f t="shared" si="48"/>
        <v>0</v>
      </c>
      <c r="O234" s="114">
        <v>2000</v>
      </c>
    </row>
    <row r="235" spans="1:15" ht="18" customHeight="1" thickBot="1">
      <c r="A235" s="174"/>
      <c r="B235" s="10">
        <v>413540020</v>
      </c>
      <c r="C235" s="11" t="s">
        <v>673</v>
      </c>
      <c r="D235" s="44" t="s">
        <v>674</v>
      </c>
      <c r="E235" s="19">
        <v>62</v>
      </c>
      <c r="F235" s="122"/>
      <c r="G235" s="122"/>
      <c r="H235" s="135">
        <v>0.6</v>
      </c>
      <c r="I235" s="108">
        <v>0.24</v>
      </c>
      <c r="J235" s="151"/>
      <c r="K235" s="108">
        <f t="shared" si="45"/>
        <v>0</v>
      </c>
      <c r="L235" s="108">
        <f t="shared" si="46"/>
        <v>0</v>
      </c>
      <c r="M235" s="108">
        <f t="shared" si="47"/>
        <v>0</v>
      </c>
      <c r="N235" s="111">
        <f t="shared" si="48"/>
        <v>0</v>
      </c>
      <c r="O235" s="114">
        <v>2000</v>
      </c>
    </row>
    <row r="236" spans="1:15" ht="18" customHeight="1" thickBot="1">
      <c r="A236" s="174"/>
      <c r="B236" s="10">
        <v>413550020</v>
      </c>
      <c r="C236" s="11" t="s">
        <v>675</v>
      </c>
      <c r="D236" s="44" t="s">
        <v>676</v>
      </c>
      <c r="E236" s="19">
        <v>73</v>
      </c>
      <c r="F236" s="122"/>
      <c r="G236" s="122"/>
      <c r="H236" s="135">
        <v>0.7</v>
      </c>
      <c r="I236" s="108">
        <v>0.25</v>
      </c>
      <c r="J236" s="151"/>
      <c r="K236" s="108">
        <f t="shared" si="45"/>
        <v>0</v>
      </c>
      <c r="L236" s="108">
        <f t="shared" si="46"/>
        <v>0</v>
      </c>
      <c r="M236" s="108">
        <f t="shared" si="47"/>
        <v>0</v>
      </c>
      <c r="N236" s="111">
        <f t="shared" si="48"/>
        <v>0</v>
      </c>
      <c r="O236" s="114">
        <v>2000</v>
      </c>
    </row>
    <row r="237" spans="1:15" ht="18" customHeight="1" thickBot="1">
      <c r="A237" s="174"/>
      <c r="B237" s="10">
        <v>413560020</v>
      </c>
      <c r="C237" s="11" t="s">
        <v>677</v>
      </c>
      <c r="D237" s="44" t="s">
        <v>678</v>
      </c>
      <c r="E237" s="19">
        <v>85</v>
      </c>
      <c r="F237" s="122"/>
      <c r="G237" s="122"/>
      <c r="H237" s="135">
        <v>0.8</v>
      </c>
      <c r="I237" s="108">
        <v>0.3</v>
      </c>
      <c r="J237" s="151"/>
      <c r="K237" s="108">
        <f t="shared" si="45"/>
        <v>0</v>
      </c>
      <c r="L237" s="108">
        <f t="shared" si="46"/>
        <v>0</v>
      </c>
      <c r="M237" s="108">
        <f t="shared" si="47"/>
        <v>0</v>
      </c>
      <c r="N237" s="111">
        <f t="shared" si="48"/>
        <v>0</v>
      </c>
      <c r="O237" s="114">
        <v>2000</v>
      </c>
    </row>
    <row r="238" spans="1:15" ht="18" customHeight="1" thickBot="1">
      <c r="A238" s="174"/>
      <c r="B238" s="10" t="s">
        <v>444</v>
      </c>
      <c r="C238" s="11"/>
      <c r="D238" s="44" t="s">
        <v>442</v>
      </c>
      <c r="E238" s="19">
        <v>100</v>
      </c>
      <c r="H238" s="134">
        <v>0.452</v>
      </c>
      <c r="I238" s="108">
        <v>0.3</v>
      </c>
      <c r="J238" s="151"/>
      <c r="K238" s="108">
        <f>J238*E238</f>
        <v>0</v>
      </c>
      <c r="L238" s="108">
        <f>H238*J238</f>
        <v>0</v>
      </c>
      <c r="M238" s="108">
        <f>I238*J238</f>
        <v>0</v>
      </c>
      <c r="N238" s="111">
        <f>J238/O238</f>
        <v>0</v>
      </c>
      <c r="O238" s="114">
        <v>2000</v>
      </c>
    </row>
    <row r="239" spans="1:15" ht="18" customHeight="1" thickBot="1">
      <c r="A239" s="174"/>
      <c r="B239" s="12" t="s">
        <v>445</v>
      </c>
      <c r="C239" s="13"/>
      <c r="D239" s="45" t="s">
        <v>443</v>
      </c>
      <c r="E239" s="19">
        <v>200</v>
      </c>
      <c r="H239" s="134">
        <v>1.578</v>
      </c>
      <c r="I239" s="108">
        <v>0.6</v>
      </c>
      <c r="J239" s="151"/>
      <c r="K239" s="108">
        <f>J239*E239</f>
        <v>0</v>
      </c>
      <c r="L239" s="108">
        <f>H239*J239</f>
        <v>0</v>
      </c>
      <c r="M239" s="108">
        <f>I239*J239</f>
        <v>0</v>
      </c>
      <c r="N239" s="111">
        <f>J239/O239</f>
        <v>0</v>
      </c>
      <c r="O239" s="114">
        <v>2000</v>
      </c>
    </row>
    <row r="240" spans="1:15" ht="18" customHeight="1" thickBot="1">
      <c r="A240" s="175"/>
      <c r="B240" s="12" t="s">
        <v>445</v>
      </c>
      <c r="C240" s="13"/>
      <c r="D240" s="45" t="s">
        <v>612</v>
      </c>
      <c r="E240" s="19">
        <v>264</v>
      </c>
      <c r="H240" s="132">
        <v>2.564</v>
      </c>
      <c r="I240" s="108">
        <v>0.9</v>
      </c>
      <c r="J240" s="151"/>
      <c r="K240" s="108">
        <f>J240*E240</f>
        <v>0</v>
      </c>
      <c r="L240" s="108">
        <f>H240*J240</f>
        <v>0</v>
      </c>
      <c r="M240" s="108">
        <f>I240*J240</f>
        <v>0</v>
      </c>
      <c r="N240" s="111">
        <f>J240/O240</f>
        <v>0</v>
      </c>
      <c r="O240" s="114">
        <v>2000</v>
      </c>
    </row>
    <row r="241" spans="1:11" ht="18" customHeight="1" thickBot="1">
      <c r="A241" s="1"/>
      <c r="B241" s="3"/>
      <c r="C241" s="3"/>
      <c r="D241" s="5"/>
      <c r="E241" s="15"/>
      <c r="J241" s="108"/>
      <c r="K241" s="108"/>
    </row>
    <row r="242" spans="1:11" ht="18" customHeight="1" thickBot="1">
      <c r="A242" s="28" t="s">
        <v>622</v>
      </c>
      <c r="B242" s="71"/>
      <c r="C242" s="71"/>
      <c r="D242" s="71"/>
      <c r="E242" s="72"/>
      <c r="J242" s="108"/>
      <c r="K242" s="108"/>
    </row>
    <row r="243" spans="1:11" ht="18" customHeight="1" thickBot="1">
      <c r="A243" s="106"/>
      <c r="B243" s="107"/>
      <c r="C243" s="107"/>
      <c r="D243" s="107"/>
      <c r="E243" s="75" t="s">
        <v>419</v>
      </c>
      <c r="J243" s="108"/>
      <c r="K243" s="108"/>
    </row>
    <row r="244" spans="1:15" ht="18" customHeight="1" thickBot="1">
      <c r="A244" s="157"/>
      <c r="B244" s="7">
        <v>519055</v>
      </c>
      <c r="C244" s="46" t="s">
        <v>447</v>
      </c>
      <c r="D244" s="95" t="s">
        <v>29</v>
      </c>
      <c r="E244" s="19">
        <v>167</v>
      </c>
      <c r="F244" s="118"/>
      <c r="G244" s="118"/>
      <c r="H244" s="134">
        <v>0.164</v>
      </c>
      <c r="I244" s="108">
        <v>2.6</v>
      </c>
      <c r="J244" s="151"/>
      <c r="K244" s="108">
        <f t="shared" si="41"/>
        <v>0</v>
      </c>
      <c r="L244" s="108">
        <f aca="true" t="shared" si="49" ref="L244:L250">H244*J244</f>
        <v>0</v>
      </c>
      <c r="M244" s="108">
        <f aca="true" t="shared" si="50" ref="M244:M250">I244*J244</f>
        <v>0</v>
      </c>
      <c r="N244" s="111">
        <f aca="true" t="shared" si="51" ref="N244:N258">J244/O244</f>
        <v>0</v>
      </c>
      <c r="O244" s="108">
        <v>200</v>
      </c>
    </row>
    <row r="245" spans="1:15" ht="18" customHeight="1" thickBot="1">
      <c r="A245" s="158"/>
      <c r="B245" s="10">
        <v>5190105</v>
      </c>
      <c r="C245" s="47" t="s">
        <v>446</v>
      </c>
      <c r="D245" s="96" t="s">
        <v>30</v>
      </c>
      <c r="E245" s="19">
        <v>217</v>
      </c>
      <c r="F245" s="118"/>
      <c r="G245" s="118"/>
      <c r="H245" s="134">
        <v>0.372</v>
      </c>
      <c r="I245" s="108">
        <v>4</v>
      </c>
      <c r="J245" s="151"/>
      <c r="K245" s="108">
        <f t="shared" si="41"/>
        <v>0</v>
      </c>
      <c r="L245" s="108">
        <f t="shared" si="49"/>
        <v>0</v>
      </c>
      <c r="M245" s="108">
        <f t="shared" si="50"/>
        <v>0</v>
      </c>
      <c r="N245" s="111">
        <f t="shared" si="51"/>
        <v>0</v>
      </c>
      <c r="O245" s="108">
        <v>200</v>
      </c>
    </row>
    <row r="246" spans="1:15" ht="18" customHeight="1" thickBot="1">
      <c r="A246" s="158"/>
      <c r="B246" s="10">
        <v>5190155</v>
      </c>
      <c r="C246" s="47" t="s">
        <v>448</v>
      </c>
      <c r="D246" s="96" t="s">
        <v>31</v>
      </c>
      <c r="E246" s="19">
        <v>237</v>
      </c>
      <c r="F246" s="118"/>
      <c r="G246" s="118"/>
      <c r="H246" s="134">
        <v>0.546</v>
      </c>
      <c r="I246" s="108">
        <v>4</v>
      </c>
      <c r="J246" s="151"/>
      <c r="K246" s="108">
        <f t="shared" si="41"/>
        <v>0</v>
      </c>
      <c r="L246" s="108">
        <f t="shared" si="49"/>
        <v>0</v>
      </c>
      <c r="M246" s="108">
        <f t="shared" si="50"/>
        <v>0</v>
      </c>
      <c r="N246" s="111">
        <f t="shared" si="51"/>
        <v>0</v>
      </c>
      <c r="O246" s="108">
        <v>200</v>
      </c>
    </row>
    <row r="247" spans="1:15" ht="18" customHeight="1" thickBot="1">
      <c r="A247" s="158"/>
      <c r="B247" s="10">
        <v>5190205</v>
      </c>
      <c r="C247" s="47" t="s">
        <v>449</v>
      </c>
      <c r="D247" s="96" t="s">
        <v>32</v>
      </c>
      <c r="E247" s="19">
        <v>257</v>
      </c>
      <c r="F247" s="118"/>
      <c r="G247" s="118"/>
      <c r="H247" s="134">
        <v>0.616</v>
      </c>
      <c r="I247" s="108">
        <v>6</v>
      </c>
      <c r="J247" s="151"/>
      <c r="K247" s="108">
        <f t="shared" si="41"/>
        <v>0</v>
      </c>
      <c r="L247" s="108">
        <f t="shared" si="49"/>
        <v>0</v>
      </c>
      <c r="M247" s="108">
        <f t="shared" si="50"/>
        <v>0</v>
      </c>
      <c r="N247" s="111">
        <f t="shared" si="51"/>
        <v>0</v>
      </c>
      <c r="O247" s="108">
        <v>200</v>
      </c>
    </row>
    <row r="248" spans="1:15" ht="18" customHeight="1" thickBot="1">
      <c r="A248" s="158"/>
      <c r="B248" s="10">
        <v>5190305</v>
      </c>
      <c r="C248" s="47" t="s">
        <v>450</v>
      </c>
      <c r="D248" s="96" t="s">
        <v>33</v>
      </c>
      <c r="E248" s="19">
        <v>298</v>
      </c>
      <c r="F248" s="118"/>
      <c r="G248" s="118"/>
      <c r="H248" s="134">
        <v>0.996</v>
      </c>
      <c r="I248" s="108">
        <v>7</v>
      </c>
      <c r="J248" s="151"/>
      <c r="K248" s="108">
        <f t="shared" si="41"/>
        <v>0</v>
      </c>
      <c r="L248" s="108">
        <f t="shared" si="49"/>
        <v>0</v>
      </c>
      <c r="M248" s="108">
        <f t="shared" si="50"/>
        <v>0</v>
      </c>
      <c r="N248" s="111">
        <f t="shared" si="51"/>
        <v>0</v>
      </c>
      <c r="O248" s="108">
        <v>200</v>
      </c>
    </row>
    <row r="249" spans="1:15" ht="18" customHeight="1" thickBot="1">
      <c r="A249" s="158"/>
      <c r="B249" s="10">
        <v>5190405</v>
      </c>
      <c r="C249" s="47" t="s">
        <v>451</v>
      </c>
      <c r="D249" s="96" t="s">
        <v>34</v>
      </c>
      <c r="E249" s="19">
        <v>372</v>
      </c>
      <c r="F249" s="118"/>
      <c r="G249" s="118"/>
      <c r="H249" s="134">
        <v>1.5</v>
      </c>
      <c r="I249" s="108">
        <v>8</v>
      </c>
      <c r="J249" s="151"/>
      <c r="K249" s="108">
        <f t="shared" si="41"/>
        <v>0</v>
      </c>
      <c r="L249" s="108">
        <f t="shared" si="49"/>
        <v>0</v>
      </c>
      <c r="M249" s="108">
        <f t="shared" si="50"/>
        <v>0</v>
      </c>
      <c r="N249" s="111">
        <f t="shared" si="51"/>
        <v>0</v>
      </c>
      <c r="O249" s="108">
        <v>200</v>
      </c>
    </row>
    <row r="250" spans="1:15" ht="18" customHeight="1" thickBot="1">
      <c r="A250" s="158"/>
      <c r="B250" s="10">
        <v>5190505</v>
      </c>
      <c r="C250" s="47" t="s">
        <v>452</v>
      </c>
      <c r="D250" s="96" t="s">
        <v>35</v>
      </c>
      <c r="E250" s="19">
        <v>574</v>
      </c>
      <c r="F250" s="118"/>
      <c r="G250" s="118"/>
      <c r="H250" s="139">
        <v>2</v>
      </c>
      <c r="I250" s="108">
        <v>10</v>
      </c>
      <c r="J250" s="151"/>
      <c r="K250" s="108">
        <f t="shared" si="41"/>
        <v>0</v>
      </c>
      <c r="L250" s="108">
        <f t="shared" si="49"/>
        <v>0</v>
      </c>
      <c r="M250" s="108">
        <f t="shared" si="50"/>
        <v>0</v>
      </c>
      <c r="N250" s="111">
        <f t="shared" si="51"/>
        <v>0</v>
      </c>
      <c r="O250" s="108">
        <v>200</v>
      </c>
    </row>
    <row r="251" spans="1:15" ht="18" customHeight="1" thickBot="1">
      <c r="A251" s="158"/>
      <c r="B251" s="10">
        <v>5190605</v>
      </c>
      <c r="C251" s="47" t="s">
        <v>592</v>
      </c>
      <c r="D251" s="96" t="s">
        <v>593</v>
      </c>
      <c r="E251" s="19">
        <v>922</v>
      </c>
      <c r="F251" s="122"/>
      <c r="G251" s="122"/>
      <c r="H251" s="133">
        <v>2.5</v>
      </c>
      <c r="I251" s="108">
        <v>11</v>
      </c>
      <c r="J251" s="151"/>
      <c r="K251" s="108">
        <f t="shared" si="41"/>
        <v>0</v>
      </c>
      <c r="L251" s="108">
        <f>H251*J251</f>
        <v>0</v>
      </c>
      <c r="M251" s="108">
        <f>I251*J251</f>
        <v>0</v>
      </c>
      <c r="N251" s="111">
        <f>J251/O251</f>
        <v>0</v>
      </c>
      <c r="O251" s="108">
        <v>200</v>
      </c>
    </row>
    <row r="252" spans="1:15" ht="18" customHeight="1" thickBot="1">
      <c r="A252" s="158"/>
      <c r="B252" s="10">
        <v>51901010</v>
      </c>
      <c r="C252" s="47" t="s">
        <v>453</v>
      </c>
      <c r="D252" s="44" t="s">
        <v>36</v>
      </c>
      <c r="E252" s="19">
        <v>298</v>
      </c>
      <c r="F252" s="118"/>
      <c r="G252" s="118"/>
      <c r="H252" s="133">
        <v>1.09</v>
      </c>
      <c r="I252" s="108">
        <v>8</v>
      </c>
      <c r="J252" s="151"/>
      <c r="K252" s="108">
        <f t="shared" si="41"/>
        <v>0</v>
      </c>
      <c r="L252" s="108">
        <f aca="true" t="shared" si="52" ref="L252:L257">H252*J252</f>
        <v>0</v>
      </c>
      <c r="M252" s="108">
        <f aca="true" t="shared" si="53" ref="M252:M258">I252*J252</f>
        <v>0</v>
      </c>
      <c r="N252" s="111">
        <f t="shared" si="51"/>
        <v>0</v>
      </c>
      <c r="O252" s="108">
        <v>200</v>
      </c>
    </row>
    <row r="253" spans="1:15" ht="18" customHeight="1" thickBot="1">
      <c r="A253" s="158"/>
      <c r="B253" s="10">
        <v>51901510</v>
      </c>
      <c r="C253" s="47" t="s">
        <v>454</v>
      </c>
      <c r="D253" s="44" t="s">
        <v>37</v>
      </c>
      <c r="E253" s="19">
        <v>318</v>
      </c>
      <c r="F253" s="118"/>
      <c r="G253" s="118"/>
      <c r="H253" s="133">
        <v>1.32</v>
      </c>
      <c r="I253" s="108">
        <v>9</v>
      </c>
      <c r="J253" s="151"/>
      <c r="K253" s="108">
        <f t="shared" si="41"/>
        <v>0</v>
      </c>
      <c r="L253" s="108">
        <f t="shared" si="52"/>
        <v>0</v>
      </c>
      <c r="M253" s="108">
        <f t="shared" si="53"/>
        <v>0</v>
      </c>
      <c r="N253" s="111">
        <f t="shared" si="51"/>
        <v>0</v>
      </c>
      <c r="O253" s="108">
        <v>200</v>
      </c>
    </row>
    <row r="254" spans="1:15" ht="18" customHeight="1" thickBot="1">
      <c r="A254" s="158"/>
      <c r="B254" s="10">
        <v>51902010</v>
      </c>
      <c r="C254" s="47" t="s">
        <v>455</v>
      </c>
      <c r="D254" s="44" t="s">
        <v>38</v>
      </c>
      <c r="E254" s="19">
        <v>338</v>
      </c>
      <c r="F254" s="118"/>
      <c r="G254" s="118"/>
      <c r="H254" s="133">
        <v>1.52</v>
      </c>
      <c r="I254" s="108">
        <v>10</v>
      </c>
      <c r="J254" s="151"/>
      <c r="K254" s="108">
        <f t="shared" si="41"/>
        <v>0</v>
      </c>
      <c r="L254" s="108">
        <f t="shared" si="52"/>
        <v>0</v>
      </c>
      <c r="M254" s="108">
        <f t="shared" si="53"/>
        <v>0</v>
      </c>
      <c r="N254" s="111">
        <f t="shared" si="51"/>
        <v>0</v>
      </c>
      <c r="O254" s="108">
        <v>200</v>
      </c>
    </row>
    <row r="255" spans="1:15" ht="18" customHeight="1" thickBot="1">
      <c r="A255" s="158"/>
      <c r="B255" s="10">
        <v>51903010</v>
      </c>
      <c r="C255" s="47" t="s">
        <v>456</v>
      </c>
      <c r="D255" s="44" t="s">
        <v>39</v>
      </c>
      <c r="E255" s="19">
        <v>392</v>
      </c>
      <c r="F255" s="118"/>
      <c r="G255" s="118"/>
      <c r="H255" s="133">
        <v>2.07</v>
      </c>
      <c r="I255" s="108">
        <v>15</v>
      </c>
      <c r="J255" s="151"/>
      <c r="K255" s="108">
        <f t="shared" si="41"/>
        <v>0</v>
      </c>
      <c r="L255" s="108">
        <f t="shared" si="52"/>
        <v>0</v>
      </c>
      <c r="M255" s="108">
        <f t="shared" si="53"/>
        <v>0</v>
      </c>
      <c r="N255" s="111">
        <f t="shared" si="51"/>
        <v>0</v>
      </c>
      <c r="O255" s="108">
        <v>200</v>
      </c>
    </row>
    <row r="256" spans="1:15" ht="18" customHeight="1" thickBot="1">
      <c r="A256" s="158"/>
      <c r="B256" s="10">
        <v>51904010</v>
      </c>
      <c r="C256" s="47" t="s">
        <v>457</v>
      </c>
      <c r="D256" s="44" t="s">
        <v>40</v>
      </c>
      <c r="E256" s="19">
        <v>466</v>
      </c>
      <c r="F256" s="118"/>
      <c r="G256" s="118"/>
      <c r="H256" s="133">
        <v>2.97</v>
      </c>
      <c r="I256" s="108">
        <v>17</v>
      </c>
      <c r="J256" s="151"/>
      <c r="K256" s="108">
        <f t="shared" si="41"/>
        <v>0</v>
      </c>
      <c r="L256" s="108">
        <f t="shared" si="52"/>
        <v>0</v>
      </c>
      <c r="M256" s="108">
        <f t="shared" si="53"/>
        <v>0</v>
      </c>
      <c r="N256" s="111">
        <f t="shared" si="51"/>
        <v>0</v>
      </c>
      <c r="O256" s="108">
        <v>200</v>
      </c>
    </row>
    <row r="257" spans="1:15" ht="18" customHeight="1" thickBot="1">
      <c r="A257" s="158"/>
      <c r="B257" s="12">
        <v>51905010</v>
      </c>
      <c r="C257" s="48" t="s">
        <v>458</v>
      </c>
      <c r="D257" s="45" t="s">
        <v>41</v>
      </c>
      <c r="E257" s="19">
        <v>641</v>
      </c>
      <c r="F257" s="118"/>
      <c r="G257" s="118"/>
      <c r="H257" s="133">
        <v>3.9</v>
      </c>
      <c r="I257" s="108">
        <v>20</v>
      </c>
      <c r="J257" s="151"/>
      <c r="K257" s="108">
        <f t="shared" si="41"/>
        <v>0</v>
      </c>
      <c r="L257" s="108">
        <f t="shared" si="52"/>
        <v>0</v>
      </c>
      <c r="M257" s="108">
        <f t="shared" si="53"/>
        <v>0</v>
      </c>
      <c r="N257" s="111">
        <f>J257/O257</f>
        <v>0</v>
      </c>
      <c r="O257" s="108">
        <v>200</v>
      </c>
    </row>
    <row r="258" spans="1:15" ht="18" customHeight="1" thickBot="1">
      <c r="A258" s="159"/>
      <c r="B258" s="119">
        <v>51906010</v>
      </c>
      <c r="C258" s="126" t="s">
        <v>594</v>
      </c>
      <c r="D258" s="127" t="s">
        <v>595</v>
      </c>
      <c r="E258" s="19">
        <v>1001</v>
      </c>
      <c r="F258" s="122"/>
      <c r="G258" s="122"/>
      <c r="H258" s="133">
        <v>4</v>
      </c>
      <c r="I258" s="108">
        <v>22</v>
      </c>
      <c r="J258" s="151"/>
      <c r="K258" s="108">
        <f t="shared" si="41"/>
        <v>0</v>
      </c>
      <c r="L258" s="108">
        <f>H257*J258</f>
        <v>0</v>
      </c>
      <c r="M258" s="108">
        <f t="shared" si="53"/>
        <v>0</v>
      </c>
      <c r="N258" s="111">
        <f t="shared" si="51"/>
        <v>0</v>
      </c>
      <c r="O258" s="108">
        <v>200</v>
      </c>
    </row>
    <row r="259" spans="1:11" ht="18" customHeight="1" thickBot="1">
      <c r="A259" s="49"/>
      <c r="B259" s="50"/>
      <c r="C259" s="51"/>
      <c r="D259" s="52"/>
      <c r="E259" s="75" t="s">
        <v>419</v>
      </c>
      <c r="J259" s="108"/>
      <c r="K259" s="108"/>
    </row>
    <row r="260" spans="1:15" ht="18" customHeight="1" thickBot="1">
      <c r="A260" s="157"/>
      <c r="B260" s="7">
        <v>529055</v>
      </c>
      <c r="C260" s="101" t="s">
        <v>459</v>
      </c>
      <c r="D260" s="54" t="s">
        <v>42</v>
      </c>
      <c r="E260" s="19">
        <v>20</v>
      </c>
      <c r="F260" s="118"/>
      <c r="G260" s="118"/>
      <c r="H260" s="135">
        <v>0.056</v>
      </c>
      <c r="I260" s="108">
        <v>0.5</v>
      </c>
      <c r="J260" s="151"/>
      <c r="K260" s="108">
        <f t="shared" si="41"/>
        <v>0</v>
      </c>
      <c r="L260" s="108">
        <f aca="true" t="shared" si="54" ref="L260:L265">H260*J260</f>
        <v>0</v>
      </c>
      <c r="M260" s="108">
        <f aca="true" t="shared" si="55" ref="M260:M267">I260*J260</f>
        <v>0</v>
      </c>
      <c r="N260" s="111">
        <f aca="true" t="shared" si="56" ref="N260:N275">J260/O260</f>
        <v>0</v>
      </c>
      <c r="O260" s="108">
        <v>400</v>
      </c>
    </row>
    <row r="261" spans="1:15" ht="18" customHeight="1" thickBot="1">
      <c r="A261" s="158"/>
      <c r="B261" s="10">
        <v>5290105</v>
      </c>
      <c r="C261" s="102" t="s">
        <v>460</v>
      </c>
      <c r="D261" s="56" t="s">
        <v>43</v>
      </c>
      <c r="E261" s="19">
        <v>35</v>
      </c>
      <c r="F261" s="118"/>
      <c r="G261" s="118"/>
      <c r="H261" s="135">
        <v>0.217</v>
      </c>
      <c r="I261" s="108">
        <v>1</v>
      </c>
      <c r="J261" s="151"/>
      <c r="K261" s="108">
        <f t="shared" si="41"/>
        <v>0</v>
      </c>
      <c r="L261" s="108">
        <f t="shared" si="54"/>
        <v>0</v>
      </c>
      <c r="M261" s="108">
        <f t="shared" si="55"/>
        <v>0</v>
      </c>
      <c r="N261" s="111">
        <f t="shared" si="56"/>
        <v>0</v>
      </c>
      <c r="O261" s="108">
        <v>400</v>
      </c>
    </row>
    <row r="262" spans="1:15" ht="18" customHeight="1" thickBot="1">
      <c r="A262" s="158"/>
      <c r="B262" s="10">
        <v>5290155</v>
      </c>
      <c r="C262" s="102" t="s">
        <v>461</v>
      </c>
      <c r="D262" s="56" t="s">
        <v>44</v>
      </c>
      <c r="E262" s="19">
        <v>48</v>
      </c>
      <c r="F262" s="118"/>
      <c r="G262" s="118"/>
      <c r="H262" s="135">
        <v>0.35</v>
      </c>
      <c r="I262" s="108">
        <v>1.6</v>
      </c>
      <c r="J262" s="151"/>
      <c r="K262" s="108">
        <f t="shared" si="41"/>
        <v>0</v>
      </c>
      <c r="L262" s="108">
        <f t="shared" si="54"/>
        <v>0</v>
      </c>
      <c r="M262" s="108">
        <f t="shared" si="55"/>
        <v>0</v>
      </c>
      <c r="N262" s="111">
        <f t="shared" si="56"/>
        <v>0</v>
      </c>
      <c r="O262" s="108">
        <v>400</v>
      </c>
    </row>
    <row r="263" spans="1:15" ht="18" customHeight="1" thickBot="1">
      <c r="A263" s="158"/>
      <c r="B263" s="10">
        <v>5290205</v>
      </c>
      <c r="C263" s="102" t="s">
        <v>462</v>
      </c>
      <c r="D263" s="56" t="s">
        <v>45</v>
      </c>
      <c r="E263" s="19">
        <v>61</v>
      </c>
      <c r="F263" s="118"/>
      <c r="G263" s="118"/>
      <c r="H263" s="135">
        <v>0.531</v>
      </c>
      <c r="I263" s="108">
        <v>2</v>
      </c>
      <c r="J263" s="151"/>
      <c r="K263" s="108">
        <f t="shared" si="41"/>
        <v>0</v>
      </c>
      <c r="L263" s="108">
        <f t="shared" si="54"/>
        <v>0</v>
      </c>
      <c r="M263" s="108">
        <f t="shared" si="55"/>
        <v>0</v>
      </c>
      <c r="N263" s="111">
        <f t="shared" si="56"/>
        <v>0</v>
      </c>
      <c r="O263" s="108">
        <v>400</v>
      </c>
    </row>
    <row r="264" spans="1:15" ht="18" customHeight="1" thickBot="1">
      <c r="A264" s="158"/>
      <c r="B264" s="10">
        <v>5290305</v>
      </c>
      <c r="C264" s="102" t="s">
        <v>463</v>
      </c>
      <c r="D264" s="56" t="s">
        <v>46</v>
      </c>
      <c r="E264" s="19">
        <v>98</v>
      </c>
      <c r="F264" s="118"/>
      <c r="G264" s="118"/>
      <c r="H264" s="135">
        <v>0.94</v>
      </c>
      <c r="I264" s="108">
        <v>6</v>
      </c>
      <c r="J264" s="151"/>
      <c r="K264" s="108">
        <f t="shared" si="41"/>
        <v>0</v>
      </c>
      <c r="L264" s="108">
        <f t="shared" si="54"/>
        <v>0</v>
      </c>
      <c r="M264" s="108">
        <f t="shared" si="55"/>
        <v>0</v>
      </c>
      <c r="N264" s="111">
        <f t="shared" si="56"/>
        <v>0</v>
      </c>
      <c r="O264" s="108">
        <v>400</v>
      </c>
    </row>
    <row r="265" spans="1:15" ht="18" customHeight="1" thickBot="1">
      <c r="A265" s="158"/>
      <c r="B265" s="10">
        <v>5290405</v>
      </c>
      <c r="C265" s="102" t="s">
        <v>464</v>
      </c>
      <c r="D265" s="56" t="s">
        <v>47</v>
      </c>
      <c r="E265" s="19">
        <v>163</v>
      </c>
      <c r="F265" s="118"/>
      <c r="G265" s="118"/>
      <c r="H265" s="135">
        <v>1.7</v>
      </c>
      <c r="I265" s="108">
        <v>8</v>
      </c>
      <c r="J265" s="151"/>
      <c r="K265" s="108">
        <f t="shared" si="41"/>
        <v>0</v>
      </c>
      <c r="L265" s="108">
        <f t="shared" si="54"/>
        <v>0</v>
      </c>
      <c r="M265" s="108">
        <f t="shared" si="55"/>
        <v>0</v>
      </c>
      <c r="N265" s="111">
        <f t="shared" si="56"/>
        <v>0</v>
      </c>
      <c r="O265" s="108">
        <v>400</v>
      </c>
    </row>
    <row r="266" spans="1:15" ht="18" customHeight="1" thickBot="1">
      <c r="A266" s="158"/>
      <c r="B266" s="12">
        <v>5290505</v>
      </c>
      <c r="C266" s="102" t="s">
        <v>465</v>
      </c>
      <c r="D266" s="58" t="s">
        <v>48</v>
      </c>
      <c r="E266" s="19">
        <v>201</v>
      </c>
      <c r="F266" s="118"/>
      <c r="G266" s="118"/>
      <c r="H266" s="135">
        <v>2.125</v>
      </c>
      <c r="I266" s="108">
        <v>10</v>
      </c>
      <c r="J266" s="151"/>
      <c r="K266" s="108">
        <f t="shared" si="41"/>
        <v>0</v>
      </c>
      <c r="L266" s="108">
        <f>H266*J266</f>
        <v>0</v>
      </c>
      <c r="M266" s="108">
        <f>I266*J266</f>
        <v>0</v>
      </c>
      <c r="N266" s="111">
        <f>J266/O266</f>
        <v>0</v>
      </c>
      <c r="O266" s="108">
        <v>400</v>
      </c>
    </row>
    <row r="267" spans="1:15" ht="18" customHeight="1" thickBot="1">
      <c r="A267" s="159"/>
      <c r="B267" s="12">
        <v>5290605</v>
      </c>
      <c r="C267" s="57" t="s">
        <v>596</v>
      </c>
      <c r="D267" s="121" t="s">
        <v>597</v>
      </c>
      <c r="E267" s="19">
        <v>248</v>
      </c>
      <c r="F267" s="122"/>
      <c r="G267" s="122"/>
      <c r="H267" s="135">
        <v>2.2</v>
      </c>
      <c r="I267" s="108">
        <v>11</v>
      </c>
      <c r="J267" s="151"/>
      <c r="K267" s="108">
        <f t="shared" si="41"/>
        <v>0</v>
      </c>
      <c r="L267" s="108">
        <f>H266*J267</f>
        <v>0</v>
      </c>
      <c r="M267" s="108">
        <f t="shared" si="55"/>
        <v>0</v>
      </c>
      <c r="N267" s="111">
        <f t="shared" si="56"/>
        <v>0</v>
      </c>
      <c r="O267" s="108">
        <v>400</v>
      </c>
    </row>
    <row r="268" spans="1:15" ht="18" customHeight="1" thickBot="1">
      <c r="A268" s="105"/>
      <c r="B268" s="50"/>
      <c r="C268" s="51"/>
      <c r="D268" s="52"/>
      <c r="E268" s="75" t="s">
        <v>419</v>
      </c>
      <c r="H268" s="132"/>
      <c r="I268" s="15"/>
      <c r="J268" s="108"/>
      <c r="K268" s="108"/>
      <c r="L268" s="108"/>
      <c r="M268" s="108"/>
      <c r="N268" s="111"/>
      <c r="O268" s="113"/>
    </row>
    <row r="269" spans="1:15" ht="18" customHeight="1" thickBot="1">
      <c r="A269" s="157"/>
      <c r="B269" s="16">
        <v>514555</v>
      </c>
      <c r="C269" s="53" t="s">
        <v>466</v>
      </c>
      <c r="D269" s="54" t="s">
        <v>49</v>
      </c>
      <c r="E269" s="19">
        <v>163</v>
      </c>
      <c r="F269" s="118"/>
      <c r="G269" s="118"/>
      <c r="H269" s="134">
        <v>0.188</v>
      </c>
      <c r="I269" s="108">
        <v>2.1</v>
      </c>
      <c r="J269" s="151"/>
      <c r="K269" s="108">
        <f t="shared" si="41"/>
        <v>0</v>
      </c>
      <c r="L269" s="108">
        <f aca="true" t="shared" si="57" ref="L269:L275">H269*J269</f>
        <v>0</v>
      </c>
      <c r="M269" s="108">
        <f aca="true" t="shared" si="58" ref="M269:M275">I269*J269</f>
        <v>0</v>
      </c>
      <c r="N269" s="111">
        <f t="shared" si="56"/>
        <v>0</v>
      </c>
      <c r="O269" s="108">
        <v>200</v>
      </c>
    </row>
    <row r="270" spans="1:15" ht="18" customHeight="1" thickBot="1">
      <c r="A270" s="158"/>
      <c r="B270" s="20">
        <v>5145105</v>
      </c>
      <c r="C270" s="55" t="s">
        <v>467</v>
      </c>
      <c r="D270" s="56" t="s">
        <v>50</v>
      </c>
      <c r="E270" s="19">
        <v>210</v>
      </c>
      <c r="F270" s="118"/>
      <c r="G270" s="118"/>
      <c r="H270" s="134">
        <v>0.314</v>
      </c>
      <c r="I270" s="108">
        <v>3.5</v>
      </c>
      <c r="J270" s="151"/>
      <c r="K270" s="108">
        <f t="shared" si="41"/>
        <v>0</v>
      </c>
      <c r="L270" s="108">
        <f t="shared" si="57"/>
        <v>0</v>
      </c>
      <c r="M270" s="108">
        <f t="shared" si="58"/>
        <v>0</v>
      </c>
      <c r="N270" s="111">
        <f t="shared" si="56"/>
        <v>0</v>
      </c>
      <c r="O270" s="108">
        <v>200</v>
      </c>
    </row>
    <row r="271" spans="1:15" ht="18" customHeight="1" thickBot="1">
      <c r="A271" s="158"/>
      <c r="B271" s="20">
        <v>5145155</v>
      </c>
      <c r="C271" s="55" t="s">
        <v>468</v>
      </c>
      <c r="D271" s="56" t="s">
        <v>51</v>
      </c>
      <c r="E271" s="19">
        <v>219</v>
      </c>
      <c r="F271" s="118"/>
      <c r="G271" s="118"/>
      <c r="H271" s="135">
        <v>0.37</v>
      </c>
      <c r="I271" s="108">
        <v>3.5</v>
      </c>
      <c r="J271" s="151"/>
      <c r="K271" s="108">
        <f t="shared" si="41"/>
        <v>0</v>
      </c>
      <c r="L271" s="108">
        <f t="shared" si="57"/>
        <v>0</v>
      </c>
      <c r="M271" s="108">
        <f t="shared" si="58"/>
        <v>0</v>
      </c>
      <c r="N271" s="111">
        <f t="shared" si="56"/>
        <v>0</v>
      </c>
      <c r="O271" s="108">
        <v>200</v>
      </c>
    </row>
    <row r="272" spans="1:15" ht="18" customHeight="1" thickBot="1">
      <c r="A272" s="158"/>
      <c r="B272" s="20">
        <v>5145205</v>
      </c>
      <c r="C272" s="55" t="s">
        <v>469</v>
      </c>
      <c r="D272" s="56" t="s">
        <v>52</v>
      </c>
      <c r="E272" s="19">
        <v>230</v>
      </c>
      <c r="F272" s="118"/>
      <c r="G272" s="118"/>
      <c r="H272" s="134">
        <v>0.472</v>
      </c>
      <c r="I272" s="108">
        <v>5</v>
      </c>
      <c r="J272" s="151"/>
      <c r="K272" s="108">
        <f t="shared" si="41"/>
        <v>0</v>
      </c>
      <c r="L272" s="108">
        <f t="shared" si="57"/>
        <v>0</v>
      </c>
      <c r="M272" s="108">
        <f t="shared" si="58"/>
        <v>0</v>
      </c>
      <c r="N272" s="111">
        <f t="shared" si="56"/>
        <v>0</v>
      </c>
      <c r="O272" s="108">
        <v>200</v>
      </c>
    </row>
    <row r="273" spans="1:15" ht="18" customHeight="1" thickBot="1">
      <c r="A273" s="158"/>
      <c r="B273" s="20">
        <v>5145305</v>
      </c>
      <c r="C273" s="55" t="s">
        <v>470</v>
      </c>
      <c r="D273" s="56" t="s">
        <v>53</v>
      </c>
      <c r="E273" s="19">
        <v>270</v>
      </c>
      <c r="F273" s="118"/>
      <c r="G273" s="118"/>
      <c r="H273" s="134">
        <v>0.62</v>
      </c>
      <c r="I273" s="108">
        <v>6</v>
      </c>
      <c r="J273" s="151"/>
      <c r="K273" s="108">
        <f t="shared" si="41"/>
        <v>0</v>
      </c>
      <c r="L273" s="108">
        <f t="shared" si="57"/>
        <v>0</v>
      </c>
      <c r="M273" s="108">
        <f t="shared" si="58"/>
        <v>0</v>
      </c>
      <c r="N273" s="111">
        <f t="shared" si="56"/>
        <v>0</v>
      </c>
      <c r="O273" s="108">
        <v>200</v>
      </c>
    </row>
    <row r="274" spans="1:15" ht="18" customHeight="1" thickBot="1">
      <c r="A274" s="158"/>
      <c r="B274" s="20">
        <v>5145405</v>
      </c>
      <c r="C274" s="55" t="s">
        <v>471</v>
      </c>
      <c r="D274" s="56" t="s">
        <v>54</v>
      </c>
      <c r="E274" s="19">
        <v>331</v>
      </c>
      <c r="F274" s="118"/>
      <c r="G274" s="118"/>
      <c r="H274" s="134">
        <v>0.84</v>
      </c>
      <c r="I274" s="108">
        <v>7</v>
      </c>
      <c r="J274" s="151"/>
      <c r="K274" s="108">
        <f t="shared" si="41"/>
        <v>0</v>
      </c>
      <c r="L274" s="108">
        <f t="shared" si="57"/>
        <v>0</v>
      </c>
      <c r="M274" s="108">
        <f t="shared" si="58"/>
        <v>0</v>
      </c>
      <c r="N274" s="111">
        <f t="shared" si="56"/>
        <v>0</v>
      </c>
      <c r="O274" s="108">
        <v>200</v>
      </c>
    </row>
    <row r="275" spans="1:15" ht="18" customHeight="1" thickBot="1">
      <c r="A275" s="158"/>
      <c r="B275" s="20">
        <v>5145505</v>
      </c>
      <c r="C275" s="55" t="s">
        <v>472</v>
      </c>
      <c r="D275" s="56" t="s">
        <v>55</v>
      </c>
      <c r="E275" s="19">
        <v>527</v>
      </c>
      <c r="F275" s="118"/>
      <c r="G275" s="118"/>
      <c r="H275" s="135">
        <v>4.2</v>
      </c>
      <c r="I275" s="108">
        <v>9</v>
      </c>
      <c r="J275" s="151"/>
      <c r="K275" s="108">
        <f t="shared" si="41"/>
        <v>0</v>
      </c>
      <c r="L275" s="108">
        <f t="shared" si="57"/>
        <v>0</v>
      </c>
      <c r="M275" s="108">
        <f t="shared" si="58"/>
        <v>0</v>
      </c>
      <c r="N275" s="111">
        <f t="shared" si="56"/>
        <v>0</v>
      </c>
      <c r="O275" s="108">
        <v>200</v>
      </c>
    </row>
    <row r="276" spans="1:15" ht="18" customHeight="1" thickBot="1">
      <c r="A276" s="158"/>
      <c r="B276" s="20">
        <v>5145605</v>
      </c>
      <c r="C276" s="55" t="s">
        <v>574</v>
      </c>
      <c r="D276" s="56" t="s">
        <v>575</v>
      </c>
      <c r="E276" s="19">
        <v>776</v>
      </c>
      <c r="F276" s="118"/>
      <c r="G276" s="118"/>
      <c r="H276" s="135">
        <v>4.9</v>
      </c>
      <c r="I276" s="108">
        <v>10</v>
      </c>
      <c r="J276" s="151"/>
      <c r="K276" s="108">
        <f t="shared" si="41"/>
        <v>0</v>
      </c>
      <c r="L276" s="108">
        <f aca="true" t="shared" si="59" ref="L276:L282">H276*J276</f>
        <v>0</v>
      </c>
      <c r="M276" s="108">
        <f>I276*J276</f>
        <v>0</v>
      </c>
      <c r="N276" s="111">
        <f>J276/O276</f>
        <v>0</v>
      </c>
      <c r="O276" s="108">
        <v>200</v>
      </c>
    </row>
    <row r="277" spans="1:15" ht="18" customHeight="1" thickBot="1">
      <c r="A277" s="158"/>
      <c r="B277" s="20">
        <v>51451010</v>
      </c>
      <c r="C277" s="55" t="s">
        <v>473</v>
      </c>
      <c r="D277" s="56" t="s">
        <v>56</v>
      </c>
      <c r="E277" s="19">
        <v>288</v>
      </c>
      <c r="F277" s="118"/>
      <c r="G277" s="118"/>
      <c r="H277" s="133">
        <v>0.72</v>
      </c>
      <c r="I277" s="108">
        <v>7</v>
      </c>
      <c r="J277" s="151"/>
      <c r="K277" s="108">
        <f t="shared" si="41"/>
        <v>0</v>
      </c>
      <c r="L277" s="108">
        <f t="shared" si="59"/>
        <v>0</v>
      </c>
      <c r="M277" s="108">
        <f aca="true" t="shared" si="60" ref="M277:M283">I277*J277</f>
        <v>0</v>
      </c>
      <c r="N277" s="111">
        <f aca="true" t="shared" si="61" ref="N277:N283">J277/O277</f>
        <v>0</v>
      </c>
      <c r="O277" s="108">
        <v>200</v>
      </c>
    </row>
    <row r="278" spans="1:15" ht="18" customHeight="1" thickBot="1">
      <c r="A278" s="158"/>
      <c r="B278" s="20">
        <v>51451510</v>
      </c>
      <c r="C278" s="55" t="s">
        <v>474</v>
      </c>
      <c r="D278" s="56" t="s">
        <v>57</v>
      </c>
      <c r="E278" s="19">
        <v>296</v>
      </c>
      <c r="F278" s="118"/>
      <c r="G278" s="118"/>
      <c r="H278" s="133">
        <v>0.88</v>
      </c>
      <c r="I278" s="108">
        <v>8</v>
      </c>
      <c r="J278" s="151"/>
      <c r="K278" s="108">
        <f t="shared" si="41"/>
        <v>0</v>
      </c>
      <c r="L278" s="108">
        <f t="shared" si="59"/>
        <v>0</v>
      </c>
      <c r="M278" s="108">
        <f t="shared" si="60"/>
        <v>0</v>
      </c>
      <c r="N278" s="111">
        <f t="shared" si="61"/>
        <v>0</v>
      </c>
      <c r="O278" s="108">
        <v>200</v>
      </c>
    </row>
    <row r="279" spans="1:15" ht="18" customHeight="1" thickBot="1">
      <c r="A279" s="158"/>
      <c r="B279" s="20">
        <v>51452010</v>
      </c>
      <c r="C279" s="55" t="s">
        <v>475</v>
      </c>
      <c r="D279" s="56" t="s">
        <v>58</v>
      </c>
      <c r="E279" s="19">
        <v>303</v>
      </c>
      <c r="F279" s="118"/>
      <c r="G279" s="118"/>
      <c r="H279" s="133">
        <v>1.08</v>
      </c>
      <c r="I279" s="108">
        <v>9</v>
      </c>
      <c r="J279" s="151"/>
      <c r="K279" s="108">
        <f t="shared" si="41"/>
        <v>0</v>
      </c>
      <c r="L279" s="108">
        <f t="shared" si="59"/>
        <v>0</v>
      </c>
      <c r="M279" s="108">
        <f t="shared" si="60"/>
        <v>0</v>
      </c>
      <c r="N279" s="111">
        <f t="shared" si="61"/>
        <v>0</v>
      </c>
      <c r="O279" s="108">
        <v>200</v>
      </c>
    </row>
    <row r="280" spans="1:15" ht="18" customHeight="1" thickBot="1">
      <c r="A280" s="158"/>
      <c r="B280" s="20">
        <v>51453010</v>
      </c>
      <c r="C280" s="55" t="s">
        <v>476</v>
      </c>
      <c r="D280" s="56" t="s">
        <v>59</v>
      </c>
      <c r="E280" s="19">
        <v>357</v>
      </c>
      <c r="F280" s="118"/>
      <c r="G280" s="118"/>
      <c r="H280" s="133">
        <v>1.68</v>
      </c>
      <c r="I280" s="108">
        <v>13</v>
      </c>
      <c r="J280" s="151"/>
      <c r="K280" s="108">
        <f t="shared" si="41"/>
        <v>0</v>
      </c>
      <c r="L280" s="108">
        <f t="shared" si="59"/>
        <v>0</v>
      </c>
      <c r="M280" s="108">
        <f t="shared" si="60"/>
        <v>0</v>
      </c>
      <c r="N280" s="111">
        <f t="shared" si="61"/>
        <v>0</v>
      </c>
      <c r="O280" s="108">
        <v>200</v>
      </c>
    </row>
    <row r="281" spans="1:15" ht="18" customHeight="1" thickBot="1">
      <c r="A281" s="158"/>
      <c r="B281" s="20">
        <v>51454010</v>
      </c>
      <c r="C281" s="55" t="s">
        <v>477</v>
      </c>
      <c r="D281" s="56" t="s">
        <v>60</v>
      </c>
      <c r="E281" s="19">
        <v>414</v>
      </c>
      <c r="F281" s="118"/>
      <c r="G281" s="118"/>
      <c r="H281" s="133">
        <v>2.52</v>
      </c>
      <c r="I281" s="108">
        <v>15</v>
      </c>
      <c r="J281" s="151"/>
      <c r="K281" s="108">
        <f t="shared" si="41"/>
        <v>0</v>
      </c>
      <c r="L281" s="108">
        <f t="shared" si="59"/>
        <v>0</v>
      </c>
      <c r="M281" s="108">
        <f t="shared" si="60"/>
        <v>0</v>
      </c>
      <c r="N281" s="111">
        <f t="shared" si="61"/>
        <v>0</v>
      </c>
      <c r="O281" s="108">
        <v>200</v>
      </c>
    </row>
    <row r="282" spans="1:15" ht="18" customHeight="1" thickBot="1">
      <c r="A282" s="158"/>
      <c r="B282" s="23">
        <v>51455010</v>
      </c>
      <c r="C282" s="57" t="s">
        <v>478</v>
      </c>
      <c r="D282" s="58" t="s">
        <v>61</v>
      </c>
      <c r="E282" s="19">
        <v>588</v>
      </c>
      <c r="F282" s="118"/>
      <c r="G282" s="118"/>
      <c r="H282" s="133">
        <v>2.54</v>
      </c>
      <c r="I282" s="108">
        <v>18</v>
      </c>
      <c r="J282" s="151"/>
      <c r="K282" s="108">
        <f t="shared" si="41"/>
        <v>0</v>
      </c>
      <c r="L282" s="108">
        <f t="shared" si="59"/>
        <v>0</v>
      </c>
      <c r="M282" s="108">
        <f>I282*J282</f>
        <v>0</v>
      </c>
      <c r="N282" s="111">
        <f>J282/O282</f>
        <v>0</v>
      </c>
      <c r="O282" s="108">
        <v>200</v>
      </c>
    </row>
    <row r="283" spans="1:15" ht="18" customHeight="1" thickBot="1">
      <c r="A283" s="159"/>
      <c r="B283" s="119">
        <v>51456010</v>
      </c>
      <c r="C283" s="120" t="s">
        <v>576</v>
      </c>
      <c r="D283" s="121" t="s">
        <v>577</v>
      </c>
      <c r="E283" s="19">
        <v>822</v>
      </c>
      <c r="F283" s="118"/>
      <c r="G283" s="118"/>
      <c r="H283" s="133">
        <v>3</v>
      </c>
      <c r="I283" s="108">
        <v>20</v>
      </c>
      <c r="J283" s="151"/>
      <c r="K283" s="108">
        <f t="shared" si="41"/>
        <v>0</v>
      </c>
      <c r="L283" s="108">
        <f>H282*J283</f>
        <v>0</v>
      </c>
      <c r="M283" s="108">
        <f t="shared" si="60"/>
        <v>0</v>
      </c>
      <c r="N283" s="111">
        <f t="shared" si="61"/>
        <v>0</v>
      </c>
      <c r="O283" s="108">
        <v>200</v>
      </c>
    </row>
    <row r="284" spans="1:11" ht="18" customHeight="1" thickBot="1">
      <c r="A284" s="59"/>
      <c r="B284" s="50"/>
      <c r="C284" s="51"/>
      <c r="D284" s="52"/>
      <c r="E284" s="75" t="s">
        <v>419</v>
      </c>
      <c r="J284" s="108"/>
      <c r="K284" s="108"/>
    </row>
    <row r="285" spans="1:15" ht="18" customHeight="1" thickBot="1">
      <c r="A285" s="157"/>
      <c r="B285" s="16">
        <v>524555</v>
      </c>
      <c r="C285" s="101" t="s">
        <v>479</v>
      </c>
      <c r="D285" s="54" t="s">
        <v>62</v>
      </c>
      <c r="E285" s="19">
        <v>19</v>
      </c>
      <c r="F285" s="118"/>
      <c r="G285" s="118"/>
      <c r="H285" s="135">
        <v>0.05</v>
      </c>
      <c r="I285" s="108">
        <v>0.3</v>
      </c>
      <c r="J285" s="151"/>
      <c r="K285" s="108">
        <f t="shared" si="41"/>
        <v>0</v>
      </c>
      <c r="L285" s="108">
        <f aca="true" t="shared" si="62" ref="L285:L290">H285*J285</f>
        <v>0</v>
      </c>
      <c r="M285" s="108">
        <f aca="true" t="shared" si="63" ref="M285:M292">I285*J285</f>
        <v>0</v>
      </c>
      <c r="N285" s="111">
        <f aca="true" t="shared" si="64" ref="N285:N359">J285/O285</f>
        <v>0</v>
      </c>
      <c r="O285" s="108">
        <v>400</v>
      </c>
    </row>
    <row r="286" spans="1:15" ht="18" customHeight="1" thickBot="1">
      <c r="A286" s="158"/>
      <c r="B286" s="20">
        <v>5245105</v>
      </c>
      <c r="C286" s="102" t="s">
        <v>480</v>
      </c>
      <c r="D286" s="56" t="s">
        <v>63</v>
      </c>
      <c r="E286" s="19">
        <v>32</v>
      </c>
      <c r="F286" s="118"/>
      <c r="G286" s="118"/>
      <c r="H286" s="135">
        <v>0.2</v>
      </c>
      <c r="I286" s="108">
        <v>0.5</v>
      </c>
      <c r="J286" s="151"/>
      <c r="K286" s="108">
        <f t="shared" si="41"/>
        <v>0</v>
      </c>
      <c r="L286" s="108">
        <f t="shared" si="62"/>
        <v>0</v>
      </c>
      <c r="M286" s="108">
        <f t="shared" si="63"/>
        <v>0</v>
      </c>
      <c r="N286" s="111">
        <f t="shared" si="64"/>
        <v>0</v>
      </c>
      <c r="O286" s="108">
        <v>400</v>
      </c>
    </row>
    <row r="287" spans="1:15" ht="18" customHeight="1" thickBot="1">
      <c r="A287" s="158"/>
      <c r="B287" s="20">
        <v>5245155</v>
      </c>
      <c r="C287" s="102" t="s">
        <v>481</v>
      </c>
      <c r="D287" s="56" t="s">
        <v>64</v>
      </c>
      <c r="E287" s="19">
        <v>47</v>
      </c>
      <c r="F287" s="118"/>
      <c r="G287" s="118"/>
      <c r="H287" s="135">
        <v>0.36</v>
      </c>
      <c r="I287" s="108">
        <v>0.8</v>
      </c>
      <c r="J287" s="151"/>
      <c r="K287" s="108">
        <f aca="true" t="shared" si="65" ref="K287:K356">J287*E287</f>
        <v>0</v>
      </c>
      <c r="L287" s="108">
        <f t="shared" si="62"/>
        <v>0</v>
      </c>
      <c r="M287" s="108">
        <f t="shared" si="63"/>
        <v>0</v>
      </c>
      <c r="N287" s="111">
        <f t="shared" si="64"/>
        <v>0</v>
      </c>
      <c r="O287" s="108">
        <v>400</v>
      </c>
    </row>
    <row r="288" spans="1:15" ht="18" customHeight="1" thickBot="1">
      <c r="A288" s="158"/>
      <c r="B288" s="20">
        <v>5245205</v>
      </c>
      <c r="C288" s="102" t="s">
        <v>482</v>
      </c>
      <c r="D288" s="56" t="s">
        <v>65</v>
      </c>
      <c r="E288" s="19">
        <v>60</v>
      </c>
      <c r="F288" s="118"/>
      <c r="G288" s="118"/>
      <c r="H288" s="135">
        <v>0.5</v>
      </c>
      <c r="I288" s="108">
        <v>1</v>
      </c>
      <c r="J288" s="151"/>
      <c r="K288" s="108">
        <f t="shared" si="65"/>
        <v>0</v>
      </c>
      <c r="L288" s="108">
        <f t="shared" si="62"/>
        <v>0</v>
      </c>
      <c r="M288" s="108">
        <f t="shared" si="63"/>
        <v>0</v>
      </c>
      <c r="N288" s="111">
        <f t="shared" si="64"/>
        <v>0</v>
      </c>
      <c r="O288" s="108">
        <v>400</v>
      </c>
    </row>
    <row r="289" spans="1:15" ht="18" customHeight="1" thickBot="1">
      <c r="A289" s="158"/>
      <c r="B289" s="20">
        <v>5245305</v>
      </c>
      <c r="C289" s="102" t="s">
        <v>483</v>
      </c>
      <c r="D289" s="56" t="s">
        <v>66</v>
      </c>
      <c r="E289" s="19">
        <v>95</v>
      </c>
      <c r="F289" s="118"/>
      <c r="G289" s="118"/>
      <c r="H289" s="135">
        <v>0.9</v>
      </c>
      <c r="I289" s="108">
        <v>3</v>
      </c>
      <c r="J289" s="151"/>
      <c r="K289" s="108">
        <f t="shared" si="65"/>
        <v>0</v>
      </c>
      <c r="L289" s="108">
        <f t="shared" si="62"/>
        <v>0</v>
      </c>
      <c r="M289" s="108">
        <f t="shared" si="63"/>
        <v>0</v>
      </c>
      <c r="N289" s="111">
        <f t="shared" si="64"/>
        <v>0</v>
      </c>
      <c r="O289" s="108">
        <v>400</v>
      </c>
    </row>
    <row r="290" spans="1:15" ht="18" customHeight="1" thickBot="1">
      <c r="A290" s="158"/>
      <c r="B290" s="20">
        <v>5245405</v>
      </c>
      <c r="C290" s="102" t="s">
        <v>484</v>
      </c>
      <c r="D290" s="56" t="s">
        <v>67</v>
      </c>
      <c r="E290" s="19">
        <v>150</v>
      </c>
      <c r="F290" s="118"/>
      <c r="G290" s="118"/>
      <c r="H290" s="135">
        <v>1.5</v>
      </c>
      <c r="I290" s="108">
        <v>4</v>
      </c>
      <c r="J290" s="151"/>
      <c r="K290" s="108">
        <f t="shared" si="65"/>
        <v>0</v>
      </c>
      <c r="L290" s="108">
        <f t="shared" si="62"/>
        <v>0</v>
      </c>
      <c r="M290" s="108">
        <f t="shared" si="63"/>
        <v>0</v>
      </c>
      <c r="N290" s="111">
        <f t="shared" si="64"/>
        <v>0</v>
      </c>
      <c r="O290" s="108">
        <v>400</v>
      </c>
    </row>
    <row r="291" spans="1:15" ht="18" customHeight="1" thickBot="1">
      <c r="A291" s="158"/>
      <c r="B291" s="23">
        <v>5245505</v>
      </c>
      <c r="C291" s="102" t="s">
        <v>485</v>
      </c>
      <c r="D291" s="58" t="s">
        <v>68</v>
      </c>
      <c r="E291" s="19">
        <v>189</v>
      </c>
      <c r="F291" s="118"/>
      <c r="G291" s="118"/>
      <c r="H291" s="135">
        <v>2</v>
      </c>
      <c r="I291" s="108">
        <v>5</v>
      </c>
      <c r="J291" s="151"/>
      <c r="K291" s="108">
        <f t="shared" si="65"/>
        <v>0</v>
      </c>
      <c r="L291" s="108">
        <f>H291*J291</f>
        <v>0</v>
      </c>
      <c r="M291" s="108">
        <f>I291*J291</f>
        <v>0</v>
      </c>
      <c r="N291" s="111">
        <f>J291/O291</f>
        <v>0</v>
      </c>
      <c r="O291" s="108">
        <v>400</v>
      </c>
    </row>
    <row r="292" spans="1:15" ht="18" customHeight="1" thickBot="1">
      <c r="A292" s="159"/>
      <c r="B292" s="119">
        <v>5245605</v>
      </c>
      <c r="C292" s="57" t="s">
        <v>578</v>
      </c>
      <c r="D292" s="121" t="s">
        <v>579</v>
      </c>
      <c r="E292" s="19">
        <v>235</v>
      </c>
      <c r="F292" s="118"/>
      <c r="G292" s="118"/>
      <c r="H292" s="135">
        <v>2.2</v>
      </c>
      <c r="I292" s="108">
        <v>6</v>
      </c>
      <c r="J292" s="151"/>
      <c r="K292" s="108">
        <f t="shared" si="65"/>
        <v>0</v>
      </c>
      <c r="L292" s="108">
        <f>H291*J292</f>
        <v>0</v>
      </c>
      <c r="M292" s="108">
        <f t="shared" si="63"/>
        <v>0</v>
      </c>
      <c r="N292" s="111">
        <f t="shared" si="64"/>
        <v>0</v>
      </c>
      <c r="O292" s="108">
        <v>400</v>
      </c>
    </row>
    <row r="293" spans="1:15" ht="18" customHeight="1" thickBot="1">
      <c r="A293" s="59"/>
      <c r="B293" s="50"/>
      <c r="C293" s="51"/>
      <c r="D293" s="52"/>
      <c r="E293" s="75" t="s">
        <v>419</v>
      </c>
      <c r="H293" s="132"/>
      <c r="I293" s="15"/>
      <c r="J293" s="108"/>
      <c r="K293" s="108"/>
      <c r="L293" s="108"/>
      <c r="M293" s="108"/>
      <c r="N293" s="111"/>
      <c r="O293" s="113"/>
    </row>
    <row r="294" spans="1:15" ht="18" customHeight="1" thickBot="1">
      <c r="A294" s="157"/>
      <c r="B294" s="16">
        <v>5129055</v>
      </c>
      <c r="C294" s="60" t="s">
        <v>486</v>
      </c>
      <c r="D294" s="54" t="s">
        <v>69</v>
      </c>
      <c r="E294" s="19">
        <v>176</v>
      </c>
      <c r="F294" s="118"/>
      <c r="G294" s="118"/>
      <c r="H294" s="134">
        <v>0.262</v>
      </c>
      <c r="I294" s="108">
        <v>2.6</v>
      </c>
      <c r="J294" s="151"/>
      <c r="K294" s="108">
        <f t="shared" si="65"/>
        <v>0</v>
      </c>
      <c r="L294" s="108">
        <f aca="true" t="shared" si="66" ref="L294:L306">H294*J294</f>
        <v>0</v>
      </c>
      <c r="M294" s="108">
        <f aca="true" t="shared" si="67" ref="M294:M308">I294*J294</f>
        <v>0</v>
      </c>
      <c r="N294" s="111">
        <f t="shared" si="64"/>
        <v>0</v>
      </c>
      <c r="O294" s="108">
        <v>200</v>
      </c>
    </row>
    <row r="295" spans="1:15" ht="18" customHeight="1" thickBot="1">
      <c r="A295" s="158"/>
      <c r="B295" s="20">
        <v>51290105</v>
      </c>
      <c r="C295" s="61" t="s">
        <v>487</v>
      </c>
      <c r="D295" s="56" t="s">
        <v>70</v>
      </c>
      <c r="E295" s="19">
        <v>230</v>
      </c>
      <c r="F295" s="118"/>
      <c r="G295" s="118"/>
      <c r="H295" s="134">
        <v>0.596</v>
      </c>
      <c r="I295" s="108">
        <v>4</v>
      </c>
      <c r="J295" s="151"/>
      <c r="K295" s="108">
        <f t="shared" si="65"/>
        <v>0</v>
      </c>
      <c r="L295" s="108">
        <f t="shared" si="66"/>
        <v>0</v>
      </c>
      <c r="M295" s="108">
        <f t="shared" si="67"/>
        <v>0</v>
      </c>
      <c r="N295" s="111">
        <f t="shared" si="64"/>
        <v>0</v>
      </c>
      <c r="O295" s="108">
        <v>200</v>
      </c>
    </row>
    <row r="296" spans="1:15" ht="18" customHeight="1" thickBot="1">
      <c r="A296" s="158"/>
      <c r="B296" s="20">
        <v>51290155</v>
      </c>
      <c r="C296" s="61" t="s">
        <v>572</v>
      </c>
      <c r="D296" s="56" t="s">
        <v>573</v>
      </c>
      <c r="E296" s="19">
        <v>250</v>
      </c>
      <c r="F296" s="118"/>
      <c r="G296" s="118"/>
      <c r="H296" s="134">
        <v>0.818</v>
      </c>
      <c r="I296" s="108">
        <v>4.5</v>
      </c>
      <c r="J296" s="151"/>
      <c r="K296" s="108">
        <f t="shared" si="65"/>
        <v>0</v>
      </c>
      <c r="L296" s="108">
        <f t="shared" si="66"/>
        <v>0</v>
      </c>
      <c r="M296" s="108">
        <f t="shared" si="67"/>
        <v>0</v>
      </c>
      <c r="N296" s="111">
        <f t="shared" si="64"/>
        <v>0</v>
      </c>
      <c r="O296" s="108">
        <v>200</v>
      </c>
    </row>
    <row r="297" spans="1:15" ht="18" customHeight="1" thickBot="1">
      <c r="A297" s="158"/>
      <c r="B297" s="20">
        <v>51290205</v>
      </c>
      <c r="C297" s="61" t="s">
        <v>488</v>
      </c>
      <c r="D297" s="56" t="s">
        <v>71</v>
      </c>
      <c r="E297" s="19">
        <v>270</v>
      </c>
      <c r="F297" s="118"/>
      <c r="G297" s="118"/>
      <c r="H297" s="134">
        <v>0.906</v>
      </c>
      <c r="I297" s="108">
        <v>6</v>
      </c>
      <c r="J297" s="151"/>
      <c r="K297" s="108">
        <f t="shared" si="65"/>
        <v>0</v>
      </c>
      <c r="L297" s="108">
        <f t="shared" si="66"/>
        <v>0</v>
      </c>
      <c r="M297" s="108">
        <f t="shared" si="67"/>
        <v>0</v>
      </c>
      <c r="N297" s="111">
        <f t="shared" si="64"/>
        <v>0</v>
      </c>
      <c r="O297" s="108">
        <v>200</v>
      </c>
    </row>
    <row r="298" spans="1:15" ht="18" customHeight="1" thickBot="1">
      <c r="A298" s="158"/>
      <c r="B298" s="20">
        <v>51290305</v>
      </c>
      <c r="C298" s="61" t="s">
        <v>489</v>
      </c>
      <c r="D298" s="56" t="s">
        <v>72</v>
      </c>
      <c r="E298" s="19">
        <v>351</v>
      </c>
      <c r="F298" s="118"/>
      <c r="G298" s="118"/>
      <c r="H298" s="134">
        <v>1.528</v>
      </c>
      <c r="I298" s="108">
        <v>7</v>
      </c>
      <c r="J298" s="151"/>
      <c r="K298" s="108">
        <f t="shared" si="65"/>
        <v>0</v>
      </c>
      <c r="L298" s="108">
        <f t="shared" si="66"/>
        <v>0</v>
      </c>
      <c r="M298" s="108">
        <f t="shared" si="67"/>
        <v>0</v>
      </c>
      <c r="N298" s="111">
        <f t="shared" si="64"/>
        <v>0</v>
      </c>
      <c r="O298" s="108">
        <v>200</v>
      </c>
    </row>
    <row r="299" spans="1:15" ht="18" customHeight="1" thickBot="1">
      <c r="A299" s="158"/>
      <c r="B299" s="20">
        <v>51290405</v>
      </c>
      <c r="C299" s="61" t="s">
        <v>490</v>
      </c>
      <c r="D299" s="56" t="s">
        <v>73</v>
      </c>
      <c r="E299" s="19">
        <v>500</v>
      </c>
      <c r="F299" s="118"/>
      <c r="G299" s="118"/>
      <c r="H299" s="134">
        <v>2.15</v>
      </c>
      <c r="I299" s="108">
        <v>8</v>
      </c>
      <c r="J299" s="151"/>
      <c r="K299" s="108">
        <f t="shared" si="65"/>
        <v>0</v>
      </c>
      <c r="L299" s="108">
        <f t="shared" si="66"/>
        <v>0</v>
      </c>
      <c r="M299" s="108">
        <f t="shared" si="67"/>
        <v>0</v>
      </c>
      <c r="N299" s="111">
        <f t="shared" si="64"/>
        <v>0</v>
      </c>
      <c r="O299" s="108">
        <v>200</v>
      </c>
    </row>
    <row r="300" spans="1:15" ht="18" customHeight="1" thickBot="1">
      <c r="A300" s="158"/>
      <c r="B300" s="20">
        <v>51290505</v>
      </c>
      <c r="C300" s="61" t="s">
        <v>491</v>
      </c>
      <c r="D300" s="56" t="s">
        <v>74</v>
      </c>
      <c r="E300" s="19">
        <v>999</v>
      </c>
      <c r="F300" s="118"/>
      <c r="G300" s="118"/>
      <c r="H300" s="132">
        <v>2.3</v>
      </c>
      <c r="I300" s="108">
        <v>10</v>
      </c>
      <c r="J300" s="151"/>
      <c r="K300" s="108">
        <f t="shared" si="65"/>
        <v>0</v>
      </c>
      <c r="L300" s="108">
        <f t="shared" si="66"/>
        <v>0</v>
      </c>
      <c r="M300" s="108">
        <f t="shared" si="67"/>
        <v>0</v>
      </c>
      <c r="N300" s="111">
        <f t="shared" si="64"/>
        <v>0</v>
      </c>
      <c r="O300" s="108">
        <v>200</v>
      </c>
    </row>
    <row r="301" spans="1:15" ht="18" customHeight="1" thickBot="1">
      <c r="A301" s="158"/>
      <c r="B301" s="20">
        <v>51290605</v>
      </c>
      <c r="C301" s="61" t="s">
        <v>580</v>
      </c>
      <c r="D301" s="56" t="s">
        <v>581</v>
      </c>
      <c r="E301" s="19">
        <v>1349</v>
      </c>
      <c r="F301" s="118"/>
      <c r="G301" s="118"/>
      <c r="H301" s="132">
        <v>2.5</v>
      </c>
      <c r="I301" s="108">
        <v>11</v>
      </c>
      <c r="J301" s="151"/>
      <c r="K301" s="108">
        <f t="shared" si="65"/>
        <v>0</v>
      </c>
      <c r="L301" s="108">
        <f>H301*J301</f>
        <v>0</v>
      </c>
      <c r="M301" s="108">
        <f>I301*J301</f>
        <v>0</v>
      </c>
      <c r="N301" s="111">
        <f>J301/O301</f>
        <v>0</v>
      </c>
      <c r="O301" s="108">
        <v>200</v>
      </c>
    </row>
    <row r="302" spans="1:15" ht="18" customHeight="1" thickBot="1">
      <c r="A302" s="158"/>
      <c r="B302" s="20">
        <v>512901010</v>
      </c>
      <c r="C302" s="61" t="s">
        <v>492</v>
      </c>
      <c r="D302" s="56" t="s">
        <v>75</v>
      </c>
      <c r="E302" s="19">
        <v>338</v>
      </c>
      <c r="F302" s="118"/>
      <c r="G302" s="118"/>
      <c r="H302" s="137">
        <v>1.53</v>
      </c>
      <c r="I302" s="108">
        <v>8</v>
      </c>
      <c r="J302" s="151"/>
      <c r="K302" s="108">
        <f t="shared" si="65"/>
        <v>0</v>
      </c>
      <c r="L302" s="108">
        <f t="shared" si="66"/>
        <v>0</v>
      </c>
      <c r="M302" s="108">
        <f t="shared" si="67"/>
        <v>0</v>
      </c>
      <c r="N302" s="111">
        <f t="shared" si="64"/>
        <v>0</v>
      </c>
      <c r="O302" s="108">
        <v>200</v>
      </c>
    </row>
    <row r="303" spans="1:15" ht="18" customHeight="1" thickBot="1">
      <c r="A303" s="158"/>
      <c r="B303" s="20">
        <v>512901510</v>
      </c>
      <c r="C303" s="61" t="s">
        <v>679</v>
      </c>
      <c r="D303" s="56" t="s">
        <v>680</v>
      </c>
      <c r="E303" s="19">
        <v>365</v>
      </c>
      <c r="F303" s="118"/>
      <c r="G303" s="118"/>
      <c r="H303" s="137">
        <v>1.6</v>
      </c>
      <c r="I303" s="108">
        <v>9</v>
      </c>
      <c r="J303" s="151"/>
      <c r="K303" s="108">
        <f>J303*E303</f>
        <v>0</v>
      </c>
      <c r="L303" s="108">
        <f>H303*J303</f>
        <v>0</v>
      </c>
      <c r="M303" s="108">
        <f>I303*J303</f>
        <v>0</v>
      </c>
      <c r="N303" s="111">
        <f>J303/O303</f>
        <v>0</v>
      </c>
      <c r="O303" s="108">
        <v>200</v>
      </c>
    </row>
    <row r="304" spans="1:15" ht="18" customHeight="1" thickBot="1">
      <c r="A304" s="158"/>
      <c r="B304" s="20">
        <v>512902010</v>
      </c>
      <c r="C304" s="61" t="s">
        <v>493</v>
      </c>
      <c r="D304" s="56" t="s">
        <v>76</v>
      </c>
      <c r="E304" s="19">
        <v>378</v>
      </c>
      <c r="F304" s="118"/>
      <c r="G304" s="118"/>
      <c r="H304" s="133">
        <v>1.91</v>
      </c>
      <c r="I304" s="108">
        <v>10</v>
      </c>
      <c r="J304" s="151"/>
      <c r="K304" s="108">
        <f t="shared" si="65"/>
        <v>0</v>
      </c>
      <c r="L304" s="108">
        <f t="shared" si="66"/>
        <v>0</v>
      </c>
      <c r="M304" s="108">
        <f t="shared" si="67"/>
        <v>0</v>
      </c>
      <c r="N304" s="111">
        <f t="shared" si="64"/>
        <v>0</v>
      </c>
      <c r="O304" s="108">
        <v>200</v>
      </c>
    </row>
    <row r="305" spans="1:15" ht="18" customHeight="1" thickBot="1">
      <c r="A305" s="158"/>
      <c r="B305" s="20">
        <v>512903010</v>
      </c>
      <c r="C305" s="61" t="s">
        <v>494</v>
      </c>
      <c r="D305" s="56" t="s">
        <v>77</v>
      </c>
      <c r="E305" s="19">
        <v>446</v>
      </c>
      <c r="F305" s="118"/>
      <c r="G305" s="118"/>
      <c r="H305" s="133">
        <v>2.81</v>
      </c>
      <c r="I305" s="108">
        <v>15</v>
      </c>
      <c r="J305" s="151"/>
      <c r="K305" s="108">
        <f t="shared" si="65"/>
        <v>0</v>
      </c>
      <c r="L305" s="108">
        <f t="shared" si="66"/>
        <v>0</v>
      </c>
      <c r="M305" s="108">
        <f t="shared" si="67"/>
        <v>0</v>
      </c>
      <c r="N305" s="111">
        <f t="shared" si="64"/>
        <v>0</v>
      </c>
      <c r="O305" s="108">
        <v>200</v>
      </c>
    </row>
    <row r="306" spans="1:15" ht="18" customHeight="1" thickBot="1">
      <c r="A306" s="158"/>
      <c r="B306" s="20">
        <v>512904010</v>
      </c>
      <c r="C306" s="61" t="s">
        <v>495</v>
      </c>
      <c r="D306" s="56" t="s">
        <v>78</v>
      </c>
      <c r="E306" s="19">
        <v>601</v>
      </c>
      <c r="F306" s="118"/>
      <c r="G306" s="118"/>
      <c r="H306" s="133">
        <v>4.48</v>
      </c>
      <c r="I306" s="108">
        <v>17</v>
      </c>
      <c r="J306" s="151"/>
      <c r="K306" s="108">
        <f t="shared" si="65"/>
        <v>0</v>
      </c>
      <c r="L306" s="108">
        <f t="shared" si="66"/>
        <v>0</v>
      </c>
      <c r="M306" s="108">
        <f t="shared" si="67"/>
        <v>0</v>
      </c>
      <c r="N306" s="111">
        <f t="shared" si="64"/>
        <v>0</v>
      </c>
      <c r="O306" s="108">
        <v>200</v>
      </c>
    </row>
    <row r="307" spans="1:15" ht="18" customHeight="1" thickBot="1">
      <c r="A307" s="158"/>
      <c r="B307" s="23">
        <v>512905010</v>
      </c>
      <c r="C307" s="61" t="s">
        <v>496</v>
      </c>
      <c r="D307" s="58" t="s">
        <v>79</v>
      </c>
      <c r="E307" s="19">
        <v>1094</v>
      </c>
      <c r="F307" s="118"/>
      <c r="G307" s="118"/>
      <c r="H307" s="133">
        <v>9</v>
      </c>
      <c r="I307" s="108">
        <v>20</v>
      </c>
      <c r="J307" s="151"/>
      <c r="K307" s="108">
        <f t="shared" si="65"/>
        <v>0</v>
      </c>
      <c r="L307" s="108">
        <f>H307*J307</f>
        <v>0</v>
      </c>
      <c r="M307" s="108">
        <f>I307*J307</f>
        <v>0</v>
      </c>
      <c r="N307" s="111">
        <f>J307/O307</f>
        <v>0</v>
      </c>
      <c r="O307" s="108">
        <v>200</v>
      </c>
    </row>
    <row r="308" spans="1:15" ht="18" customHeight="1" thickBot="1">
      <c r="A308" s="159"/>
      <c r="B308" s="35">
        <v>512906010</v>
      </c>
      <c r="C308" s="123" t="s">
        <v>582</v>
      </c>
      <c r="D308" s="121" t="s">
        <v>583</v>
      </c>
      <c r="E308" s="19">
        <v>1461</v>
      </c>
      <c r="F308" s="118"/>
      <c r="G308" s="118"/>
      <c r="H308" s="133">
        <v>10</v>
      </c>
      <c r="I308" s="108">
        <v>22</v>
      </c>
      <c r="J308" s="151"/>
      <c r="K308" s="108">
        <f t="shared" si="65"/>
        <v>0</v>
      </c>
      <c r="L308" s="108">
        <f>H307*J308</f>
        <v>0</v>
      </c>
      <c r="M308" s="108">
        <f t="shared" si="67"/>
        <v>0</v>
      </c>
      <c r="N308" s="111">
        <f t="shared" si="64"/>
        <v>0</v>
      </c>
      <c r="O308" s="108">
        <v>200</v>
      </c>
    </row>
    <row r="309" spans="1:15" ht="18" customHeight="1" thickBot="1">
      <c r="A309" s="59"/>
      <c r="B309" s="50"/>
      <c r="C309" s="63"/>
      <c r="D309" s="52"/>
      <c r="E309" s="75" t="s">
        <v>419</v>
      </c>
      <c r="H309" s="150"/>
      <c r="I309" s="15"/>
      <c r="J309" s="108"/>
      <c r="K309" s="108"/>
      <c r="L309" s="108"/>
      <c r="M309" s="108"/>
      <c r="N309" s="111"/>
      <c r="O309" s="113"/>
    </row>
    <row r="310" spans="1:15" ht="18" customHeight="1" thickBot="1">
      <c r="A310" s="157"/>
      <c r="B310" s="16">
        <v>5229055</v>
      </c>
      <c r="C310" s="60" t="s">
        <v>497</v>
      </c>
      <c r="D310" s="54" t="s">
        <v>80</v>
      </c>
      <c r="E310" s="19">
        <v>21</v>
      </c>
      <c r="F310" s="118"/>
      <c r="G310" s="118"/>
      <c r="H310" s="135">
        <v>0.068</v>
      </c>
      <c r="I310" s="108">
        <v>0.5</v>
      </c>
      <c r="J310" s="151"/>
      <c r="K310" s="108">
        <f t="shared" si="65"/>
        <v>0</v>
      </c>
      <c r="L310" s="108">
        <f aca="true" t="shared" si="68" ref="L310:L316">H310*J310</f>
        <v>0</v>
      </c>
      <c r="M310" s="108">
        <f aca="true" t="shared" si="69" ref="M310:M317">I310*J310</f>
        <v>0</v>
      </c>
      <c r="N310" s="111">
        <f t="shared" si="64"/>
        <v>0</v>
      </c>
      <c r="O310" s="108">
        <v>400</v>
      </c>
    </row>
    <row r="311" spans="1:15" ht="18" customHeight="1" thickBot="1">
      <c r="A311" s="158"/>
      <c r="B311" s="20">
        <v>52290105</v>
      </c>
      <c r="C311" s="61" t="s">
        <v>498</v>
      </c>
      <c r="D311" s="56" t="s">
        <v>81</v>
      </c>
      <c r="E311" s="19">
        <v>40</v>
      </c>
      <c r="F311" s="118"/>
      <c r="G311" s="118"/>
      <c r="H311" s="135">
        <v>0.28</v>
      </c>
      <c r="I311" s="108">
        <v>1</v>
      </c>
      <c r="J311" s="151"/>
      <c r="K311" s="108">
        <f t="shared" si="65"/>
        <v>0</v>
      </c>
      <c r="L311" s="108">
        <f t="shared" si="68"/>
        <v>0</v>
      </c>
      <c r="M311" s="108">
        <f t="shared" si="69"/>
        <v>0</v>
      </c>
      <c r="N311" s="111">
        <f t="shared" si="64"/>
        <v>0</v>
      </c>
      <c r="O311" s="108">
        <v>400</v>
      </c>
    </row>
    <row r="312" spans="1:15" ht="18" customHeight="1" thickBot="1">
      <c r="A312" s="158"/>
      <c r="B312" s="10">
        <v>52290155</v>
      </c>
      <c r="C312" s="61" t="s">
        <v>681</v>
      </c>
      <c r="D312" s="56" t="s">
        <v>682</v>
      </c>
      <c r="E312" s="19">
        <v>57</v>
      </c>
      <c r="F312" s="118"/>
      <c r="G312" s="118"/>
      <c r="H312" s="135">
        <v>0.35</v>
      </c>
      <c r="I312" s="108">
        <v>1.6</v>
      </c>
      <c r="J312" s="151"/>
      <c r="K312" s="108">
        <f>J312*E312</f>
        <v>0</v>
      </c>
      <c r="L312" s="108">
        <f>H312*J312</f>
        <v>0</v>
      </c>
      <c r="M312" s="108">
        <f>I312*J312</f>
        <v>0</v>
      </c>
      <c r="N312" s="111">
        <f>J312/O312</f>
        <v>0</v>
      </c>
      <c r="O312" s="108">
        <v>400</v>
      </c>
    </row>
    <row r="313" spans="1:15" ht="18" customHeight="1" thickBot="1">
      <c r="A313" s="158"/>
      <c r="B313" s="20">
        <v>52290205</v>
      </c>
      <c r="C313" s="61" t="s">
        <v>499</v>
      </c>
      <c r="D313" s="56" t="s">
        <v>82</v>
      </c>
      <c r="E313" s="19">
        <v>69</v>
      </c>
      <c r="F313" s="118"/>
      <c r="G313" s="118"/>
      <c r="H313" s="135">
        <v>0.61</v>
      </c>
      <c r="I313" s="108">
        <v>2</v>
      </c>
      <c r="J313" s="151"/>
      <c r="K313" s="108">
        <f t="shared" si="65"/>
        <v>0</v>
      </c>
      <c r="L313" s="108">
        <f t="shared" si="68"/>
        <v>0</v>
      </c>
      <c r="M313" s="108">
        <f t="shared" si="69"/>
        <v>0</v>
      </c>
      <c r="N313" s="111">
        <f t="shared" si="64"/>
        <v>0</v>
      </c>
      <c r="O313" s="108">
        <v>400</v>
      </c>
    </row>
    <row r="314" spans="1:15" ht="18" customHeight="1" thickBot="1">
      <c r="A314" s="158"/>
      <c r="B314" s="20">
        <v>52290305</v>
      </c>
      <c r="C314" s="61" t="s">
        <v>500</v>
      </c>
      <c r="D314" s="56" t="s">
        <v>83</v>
      </c>
      <c r="E314" s="19">
        <v>115</v>
      </c>
      <c r="F314" s="118"/>
      <c r="G314" s="118"/>
      <c r="H314" s="135">
        <v>1.13</v>
      </c>
      <c r="I314" s="108">
        <v>6</v>
      </c>
      <c r="J314" s="151"/>
      <c r="K314" s="108">
        <f t="shared" si="65"/>
        <v>0</v>
      </c>
      <c r="L314" s="108">
        <f t="shared" si="68"/>
        <v>0</v>
      </c>
      <c r="M314" s="108">
        <f t="shared" si="69"/>
        <v>0</v>
      </c>
      <c r="N314" s="111">
        <f t="shared" si="64"/>
        <v>0</v>
      </c>
      <c r="O314" s="108">
        <v>400</v>
      </c>
    </row>
    <row r="315" spans="1:15" ht="18" customHeight="1" thickBot="1">
      <c r="A315" s="158"/>
      <c r="B315" s="20">
        <v>52290405</v>
      </c>
      <c r="C315" s="61" t="s">
        <v>501</v>
      </c>
      <c r="D315" s="56" t="s">
        <v>84</v>
      </c>
      <c r="E315" s="19">
        <v>163</v>
      </c>
      <c r="F315" s="118"/>
      <c r="G315" s="118"/>
      <c r="H315" s="135">
        <v>1.7</v>
      </c>
      <c r="I315" s="108">
        <v>8</v>
      </c>
      <c r="J315" s="151"/>
      <c r="K315" s="108">
        <f t="shared" si="65"/>
        <v>0</v>
      </c>
      <c r="L315" s="108">
        <f t="shared" si="68"/>
        <v>0</v>
      </c>
      <c r="M315" s="108">
        <f t="shared" si="69"/>
        <v>0</v>
      </c>
      <c r="N315" s="111">
        <f t="shared" si="64"/>
        <v>0</v>
      </c>
      <c r="O315" s="108">
        <v>400</v>
      </c>
    </row>
    <row r="316" spans="1:15" ht="18" customHeight="1" thickBot="1">
      <c r="A316" s="158"/>
      <c r="B316" s="23">
        <v>52290505</v>
      </c>
      <c r="C316" s="61" t="s">
        <v>502</v>
      </c>
      <c r="D316" s="58" t="s">
        <v>85</v>
      </c>
      <c r="E316" s="19">
        <v>385</v>
      </c>
      <c r="F316" s="118"/>
      <c r="G316" s="118"/>
      <c r="H316" s="135">
        <v>3.5</v>
      </c>
      <c r="I316" s="108">
        <v>10</v>
      </c>
      <c r="J316" s="151"/>
      <c r="K316" s="108">
        <f t="shared" si="65"/>
        <v>0</v>
      </c>
      <c r="L316" s="108">
        <f t="shared" si="68"/>
        <v>0</v>
      </c>
      <c r="M316" s="108">
        <f>I316*J316</f>
        <v>0</v>
      </c>
      <c r="N316" s="111">
        <f>J316/O316</f>
        <v>0</v>
      </c>
      <c r="O316" s="108">
        <v>400</v>
      </c>
    </row>
    <row r="317" spans="1:15" ht="18" customHeight="1" thickBot="1">
      <c r="A317" s="159"/>
      <c r="B317" s="119">
        <v>52290605</v>
      </c>
      <c r="C317" s="124" t="s">
        <v>584</v>
      </c>
      <c r="D317" s="121" t="s">
        <v>585</v>
      </c>
      <c r="E317" s="19">
        <v>607</v>
      </c>
      <c r="F317" s="122"/>
      <c r="G317" s="122"/>
      <c r="H317" s="135">
        <v>4</v>
      </c>
      <c r="I317" s="108">
        <v>11</v>
      </c>
      <c r="J317" s="151"/>
      <c r="K317" s="108">
        <f t="shared" si="65"/>
        <v>0</v>
      </c>
      <c r="L317" s="108">
        <f>H316*J317</f>
        <v>0</v>
      </c>
      <c r="M317" s="108">
        <f t="shared" si="69"/>
        <v>0</v>
      </c>
      <c r="N317" s="111">
        <f t="shared" si="64"/>
        <v>0</v>
      </c>
      <c r="O317" s="108">
        <v>400</v>
      </c>
    </row>
    <row r="318" spans="1:15" ht="18" customHeight="1" thickBot="1">
      <c r="A318" s="59"/>
      <c r="B318" s="50"/>
      <c r="C318" s="63"/>
      <c r="D318" s="52"/>
      <c r="E318" s="75" t="s">
        <v>419</v>
      </c>
      <c r="H318" s="132"/>
      <c r="I318" s="15"/>
      <c r="J318" s="108"/>
      <c r="K318" s="108"/>
      <c r="L318" s="108"/>
      <c r="M318" s="108"/>
      <c r="N318" s="111"/>
      <c r="O318" s="113"/>
    </row>
    <row r="319" spans="1:15" ht="18" customHeight="1" thickBot="1">
      <c r="A319" s="157"/>
      <c r="B319" s="16">
        <v>5149055</v>
      </c>
      <c r="C319" s="60" t="s">
        <v>513</v>
      </c>
      <c r="D319" s="54" t="s">
        <v>86</v>
      </c>
      <c r="E319" s="19">
        <v>197</v>
      </c>
      <c r="F319" s="118"/>
      <c r="G319" s="118"/>
      <c r="H319" s="134">
        <v>0.268</v>
      </c>
      <c r="I319" s="108">
        <v>5</v>
      </c>
      <c r="J319" s="151"/>
      <c r="K319" s="108">
        <f t="shared" si="65"/>
        <v>0</v>
      </c>
      <c r="L319" s="108">
        <f aca="true" t="shared" si="70" ref="L319:L332">H319*J319</f>
        <v>0</v>
      </c>
      <c r="M319" s="108">
        <f aca="true" t="shared" si="71" ref="M319:M333">I319*J319</f>
        <v>0</v>
      </c>
      <c r="N319" s="111">
        <f t="shared" si="64"/>
        <v>0</v>
      </c>
      <c r="O319" s="108">
        <v>200</v>
      </c>
    </row>
    <row r="320" spans="1:15" ht="18" customHeight="1" thickBot="1">
      <c r="A320" s="158"/>
      <c r="B320" s="20">
        <v>51490105</v>
      </c>
      <c r="C320" s="61" t="s">
        <v>504</v>
      </c>
      <c r="D320" s="56" t="s">
        <v>87</v>
      </c>
      <c r="E320" s="19">
        <v>270</v>
      </c>
      <c r="F320" s="118"/>
      <c r="G320" s="118"/>
      <c r="H320" s="134">
        <v>0.69</v>
      </c>
      <c r="I320" s="108">
        <v>6.5</v>
      </c>
      <c r="J320" s="151"/>
      <c r="K320" s="108">
        <f t="shared" si="65"/>
        <v>0</v>
      </c>
      <c r="L320" s="108">
        <f t="shared" si="70"/>
        <v>0</v>
      </c>
      <c r="M320" s="108">
        <f t="shared" si="71"/>
        <v>0</v>
      </c>
      <c r="N320" s="111">
        <f t="shared" si="64"/>
        <v>0</v>
      </c>
      <c r="O320" s="108">
        <v>200</v>
      </c>
    </row>
    <row r="321" spans="1:15" ht="18" customHeight="1" thickBot="1">
      <c r="A321" s="158"/>
      <c r="B321" s="20">
        <v>51490155</v>
      </c>
      <c r="C321" s="61" t="s">
        <v>683</v>
      </c>
      <c r="D321" s="56" t="s">
        <v>684</v>
      </c>
      <c r="E321" s="19">
        <v>293</v>
      </c>
      <c r="F321" s="118"/>
      <c r="G321" s="118"/>
      <c r="H321" s="134">
        <v>0.8</v>
      </c>
      <c r="I321" s="108">
        <v>7</v>
      </c>
      <c r="J321" s="151"/>
      <c r="K321" s="108">
        <f>J321*E321</f>
        <v>0</v>
      </c>
      <c r="L321" s="108">
        <f>H321*J321</f>
        <v>0</v>
      </c>
      <c r="M321" s="108">
        <f>I321*J321</f>
        <v>0</v>
      </c>
      <c r="N321" s="111">
        <f>J321/O321</f>
        <v>0</v>
      </c>
      <c r="O321" s="108">
        <v>200</v>
      </c>
    </row>
    <row r="322" spans="1:15" ht="18" customHeight="1" thickBot="1">
      <c r="A322" s="158"/>
      <c r="B322" s="20">
        <v>51490205</v>
      </c>
      <c r="C322" s="61" t="s">
        <v>505</v>
      </c>
      <c r="D322" s="56" t="s">
        <v>88</v>
      </c>
      <c r="E322" s="19">
        <v>304</v>
      </c>
      <c r="F322" s="118"/>
      <c r="G322" s="118"/>
      <c r="H322" s="134">
        <v>0.968</v>
      </c>
      <c r="I322" s="108">
        <v>11</v>
      </c>
      <c r="J322" s="151"/>
      <c r="K322" s="108">
        <f t="shared" si="65"/>
        <v>0</v>
      </c>
      <c r="L322" s="108">
        <f t="shared" si="70"/>
        <v>0</v>
      </c>
      <c r="M322" s="108">
        <f t="shared" si="71"/>
        <v>0</v>
      </c>
      <c r="N322" s="111">
        <f t="shared" si="64"/>
        <v>0</v>
      </c>
      <c r="O322" s="108">
        <v>200</v>
      </c>
    </row>
    <row r="323" spans="1:15" ht="18" customHeight="1" thickBot="1">
      <c r="A323" s="158"/>
      <c r="B323" s="20">
        <v>51490305</v>
      </c>
      <c r="C323" s="61" t="s">
        <v>506</v>
      </c>
      <c r="D323" s="56" t="s">
        <v>89</v>
      </c>
      <c r="E323" s="19">
        <v>378</v>
      </c>
      <c r="F323" s="118"/>
      <c r="G323" s="118"/>
      <c r="H323" s="134">
        <v>1.562</v>
      </c>
      <c r="I323" s="108">
        <v>13</v>
      </c>
      <c r="J323" s="151"/>
      <c r="K323" s="108">
        <f t="shared" si="65"/>
        <v>0</v>
      </c>
      <c r="L323" s="108">
        <f t="shared" si="70"/>
        <v>0</v>
      </c>
      <c r="M323" s="108">
        <f t="shared" si="71"/>
        <v>0</v>
      </c>
      <c r="N323" s="111">
        <f t="shared" si="64"/>
        <v>0</v>
      </c>
      <c r="O323" s="108">
        <v>200</v>
      </c>
    </row>
    <row r="324" spans="1:15" ht="18" customHeight="1" thickBot="1">
      <c r="A324" s="158"/>
      <c r="B324" s="20">
        <v>51490405</v>
      </c>
      <c r="C324" s="61" t="s">
        <v>507</v>
      </c>
      <c r="D324" s="56" t="s">
        <v>90</v>
      </c>
      <c r="E324" s="19">
        <v>540</v>
      </c>
      <c r="F324" s="118"/>
      <c r="G324" s="118"/>
      <c r="H324" s="134">
        <v>2.21</v>
      </c>
      <c r="I324" s="108">
        <v>15</v>
      </c>
      <c r="J324" s="151"/>
      <c r="K324" s="108">
        <f t="shared" si="65"/>
        <v>0</v>
      </c>
      <c r="L324" s="108">
        <f t="shared" si="70"/>
        <v>0</v>
      </c>
      <c r="M324" s="108">
        <f t="shared" si="71"/>
        <v>0</v>
      </c>
      <c r="N324" s="111">
        <f t="shared" si="64"/>
        <v>0</v>
      </c>
      <c r="O324" s="108">
        <v>200</v>
      </c>
    </row>
    <row r="325" spans="1:15" ht="18" customHeight="1" thickBot="1">
      <c r="A325" s="158"/>
      <c r="B325" s="20">
        <v>51490505</v>
      </c>
      <c r="C325" s="61" t="s">
        <v>503</v>
      </c>
      <c r="D325" s="56" t="s">
        <v>91</v>
      </c>
      <c r="E325" s="19">
        <v>1025</v>
      </c>
      <c r="F325" s="118"/>
      <c r="G325" s="118"/>
      <c r="H325" s="135">
        <v>9.86</v>
      </c>
      <c r="I325" s="108">
        <v>19</v>
      </c>
      <c r="J325" s="151"/>
      <c r="K325" s="108">
        <f t="shared" si="65"/>
        <v>0</v>
      </c>
      <c r="L325" s="108">
        <f t="shared" si="70"/>
        <v>0</v>
      </c>
      <c r="M325" s="108">
        <f t="shared" si="71"/>
        <v>0</v>
      </c>
      <c r="N325" s="111">
        <f t="shared" si="64"/>
        <v>0</v>
      </c>
      <c r="O325" s="108">
        <v>200</v>
      </c>
    </row>
    <row r="326" spans="1:15" ht="18" customHeight="1" thickBot="1">
      <c r="A326" s="158"/>
      <c r="B326" s="20">
        <v>51490605</v>
      </c>
      <c r="C326" s="61" t="s">
        <v>586</v>
      </c>
      <c r="D326" s="56" t="s">
        <v>587</v>
      </c>
      <c r="E326" s="19">
        <v>1573</v>
      </c>
      <c r="F326" s="118"/>
      <c r="G326" s="118"/>
      <c r="H326" s="135">
        <v>10</v>
      </c>
      <c r="I326" s="108">
        <v>21</v>
      </c>
      <c r="J326" s="151"/>
      <c r="K326" s="108">
        <f t="shared" si="65"/>
        <v>0</v>
      </c>
      <c r="L326" s="108">
        <f t="shared" si="70"/>
        <v>0</v>
      </c>
      <c r="M326" s="108">
        <f t="shared" si="71"/>
        <v>0</v>
      </c>
      <c r="N326" s="111">
        <f t="shared" si="64"/>
        <v>0</v>
      </c>
      <c r="O326" s="108">
        <v>200</v>
      </c>
    </row>
    <row r="327" spans="1:15" ht="18" customHeight="1" thickBot="1">
      <c r="A327" s="158"/>
      <c r="B327" s="20">
        <v>514901010</v>
      </c>
      <c r="C327" s="61" t="s">
        <v>509</v>
      </c>
      <c r="D327" s="56" t="s">
        <v>92</v>
      </c>
      <c r="E327" s="19">
        <v>378</v>
      </c>
      <c r="F327" s="118"/>
      <c r="G327" s="118"/>
      <c r="H327" s="138">
        <v>1.94</v>
      </c>
      <c r="I327" s="108">
        <v>15</v>
      </c>
      <c r="J327" s="151"/>
      <c r="K327" s="108">
        <f t="shared" si="65"/>
        <v>0</v>
      </c>
      <c r="L327" s="108">
        <f t="shared" si="70"/>
        <v>0</v>
      </c>
      <c r="M327" s="108">
        <f t="shared" si="71"/>
        <v>0</v>
      </c>
      <c r="N327" s="111">
        <f t="shared" si="64"/>
        <v>0</v>
      </c>
      <c r="O327" s="108">
        <v>200</v>
      </c>
    </row>
    <row r="328" spans="1:15" ht="18" customHeight="1" thickBot="1">
      <c r="A328" s="158"/>
      <c r="B328" s="20">
        <v>514901510</v>
      </c>
      <c r="C328" s="61" t="s">
        <v>685</v>
      </c>
      <c r="D328" s="56" t="s">
        <v>686</v>
      </c>
      <c r="E328" s="19">
        <v>406</v>
      </c>
      <c r="F328" s="118"/>
      <c r="G328" s="118"/>
      <c r="H328" s="138">
        <v>2.1</v>
      </c>
      <c r="I328" s="108">
        <v>17</v>
      </c>
      <c r="J328" s="151"/>
      <c r="K328" s="108">
        <f>J328*E328</f>
        <v>0</v>
      </c>
      <c r="L328" s="108">
        <f>H328*J328</f>
        <v>0</v>
      </c>
      <c r="M328" s="108">
        <f>I328*J328</f>
        <v>0</v>
      </c>
      <c r="N328" s="111">
        <f>J328/O328</f>
        <v>0</v>
      </c>
      <c r="O328" s="108">
        <v>200</v>
      </c>
    </row>
    <row r="329" spans="1:15" ht="18" customHeight="1" thickBot="1">
      <c r="A329" s="158"/>
      <c r="B329" s="20">
        <v>514902010</v>
      </c>
      <c r="C329" s="61" t="s">
        <v>510</v>
      </c>
      <c r="D329" s="56" t="s">
        <v>93</v>
      </c>
      <c r="E329" s="19">
        <v>419</v>
      </c>
      <c r="F329" s="118"/>
      <c r="G329" s="118"/>
      <c r="H329" s="135">
        <v>2.4</v>
      </c>
      <c r="I329" s="108">
        <v>19</v>
      </c>
      <c r="J329" s="151"/>
      <c r="K329" s="108">
        <f t="shared" si="65"/>
        <v>0</v>
      </c>
      <c r="L329" s="108">
        <f t="shared" si="70"/>
        <v>0</v>
      </c>
      <c r="M329" s="108">
        <f t="shared" si="71"/>
        <v>0</v>
      </c>
      <c r="N329" s="111">
        <f t="shared" si="64"/>
        <v>0</v>
      </c>
      <c r="O329" s="108">
        <v>200</v>
      </c>
    </row>
    <row r="330" spans="1:15" ht="18" customHeight="1" thickBot="1">
      <c r="A330" s="158"/>
      <c r="B330" s="20">
        <v>514903010</v>
      </c>
      <c r="C330" s="61" t="s">
        <v>511</v>
      </c>
      <c r="D330" s="56" t="s">
        <v>94</v>
      </c>
      <c r="E330" s="19">
        <v>500</v>
      </c>
      <c r="F330" s="118"/>
      <c r="G330" s="118"/>
      <c r="H330" s="135">
        <v>3.3</v>
      </c>
      <c r="I330" s="108">
        <v>28</v>
      </c>
      <c r="J330" s="151"/>
      <c r="K330" s="108">
        <f t="shared" si="65"/>
        <v>0</v>
      </c>
      <c r="L330" s="108">
        <f t="shared" si="70"/>
        <v>0</v>
      </c>
      <c r="M330" s="108">
        <f t="shared" si="71"/>
        <v>0</v>
      </c>
      <c r="N330" s="111">
        <f t="shared" si="64"/>
        <v>0</v>
      </c>
      <c r="O330" s="108">
        <v>200</v>
      </c>
    </row>
    <row r="331" spans="1:15" ht="18" customHeight="1" thickBot="1">
      <c r="A331" s="158"/>
      <c r="B331" s="20">
        <v>514904010</v>
      </c>
      <c r="C331" s="61" t="s">
        <v>512</v>
      </c>
      <c r="D331" s="56" t="s">
        <v>95</v>
      </c>
      <c r="E331" s="19">
        <v>648</v>
      </c>
      <c r="F331" s="118"/>
      <c r="G331" s="118"/>
      <c r="H331" s="135">
        <v>5</v>
      </c>
      <c r="I331" s="108">
        <v>32</v>
      </c>
      <c r="J331" s="151"/>
      <c r="K331" s="108">
        <f t="shared" si="65"/>
        <v>0</v>
      </c>
      <c r="L331" s="108">
        <f t="shared" si="70"/>
        <v>0</v>
      </c>
      <c r="M331" s="108">
        <f t="shared" si="71"/>
        <v>0</v>
      </c>
      <c r="N331" s="111">
        <f t="shared" si="64"/>
        <v>0</v>
      </c>
      <c r="O331" s="108">
        <v>200</v>
      </c>
    </row>
    <row r="332" spans="1:15" ht="18" customHeight="1" thickBot="1">
      <c r="A332" s="158"/>
      <c r="B332" s="23">
        <v>514905010</v>
      </c>
      <c r="C332" s="61" t="s">
        <v>508</v>
      </c>
      <c r="D332" s="58" t="s">
        <v>96</v>
      </c>
      <c r="E332" s="19">
        <v>1140</v>
      </c>
      <c r="F332" s="118"/>
      <c r="G332" s="118"/>
      <c r="H332" s="135">
        <v>10.6</v>
      </c>
      <c r="I332" s="108">
        <v>36</v>
      </c>
      <c r="J332" s="151"/>
      <c r="K332" s="108">
        <f t="shared" si="65"/>
        <v>0</v>
      </c>
      <c r="L332" s="108">
        <f t="shared" si="70"/>
        <v>0</v>
      </c>
      <c r="M332" s="108">
        <f t="shared" si="71"/>
        <v>0</v>
      </c>
      <c r="N332" s="111">
        <f t="shared" si="64"/>
        <v>0</v>
      </c>
      <c r="O332" s="108">
        <v>200</v>
      </c>
    </row>
    <row r="333" spans="1:15" ht="18" customHeight="1" thickBot="1">
      <c r="A333" s="159"/>
      <c r="B333" s="125">
        <v>514906010</v>
      </c>
      <c r="C333" s="62" t="s">
        <v>588</v>
      </c>
      <c r="D333" s="121" t="s">
        <v>589</v>
      </c>
      <c r="E333" s="19">
        <v>1686</v>
      </c>
      <c r="F333" s="118"/>
      <c r="G333" s="118"/>
      <c r="H333" s="135">
        <v>11</v>
      </c>
      <c r="I333" s="108">
        <v>38</v>
      </c>
      <c r="J333" s="151"/>
      <c r="K333" s="108">
        <f t="shared" si="65"/>
        <v>0</v>
      </c>
      <c r="L333" s="108">
        <f>H332*J333</f>
        <v>0</v>
      </c>
      <c r="M333" s="108">
        <f t="shared" si="71"/>
        <v>0</v>
      </c>
      <c r="N333" s="111">
        <f t="shared" si="64"/>
        <v>0</v>
      </c>
      <c r="O333" s="108">
        <v>200</v>
      </c>
    </row>
    <row r="334" spans="1:15" ht="18" customHeight="1" thickBot="1">
      <c r="A334" s="59"/>
      <c r="B334" s="50"/>
      <c r="C334" s="63"/>
      <c r="D334" s="52"/>
      <c r="E334" s="75" t="s">
        <v>419</v>
      </c>
      <c r="H334" s="139"/>
      <c r="I334" s="15"/>
      <c r="J334" s="108"/>
      <c r="K334" s="108"/>
      <c r="L334" s="108"/>
      <c r="M334" s="108"/>
      <c r="N334" s="111"/>
      <c r="O334" s="113"/>
    </row>
    <row r="335" spans="1:15" ht="18" customHeight="1" thickBot="1">
      <c r="A335" s="176"/>
      <c r="B335" s="64">
        <v>5249055</v>
      </c>
      <c r="C335" s="60" t="s">
        <v>514</v>
      </c>
      <c r="D335" s="54" t="s">
        <v>97</v>
      </c>
      <c r="E335" s="19">
        <v>23</v>
      </c>
      <c r="F335" s="118"/>
      <c r="G335" s="118"/>
      <c r="H335" s="135">
        <v>0.085</v>
      </c>
      <c r="I335" s="108">
        <v>1.5</v>
      </c>
      <c r="J335" s="151"/>
      <c r="K335" s="108">
        <f t="shared" si="65"/>
        <v>0</v>
      </c>
      <c r="L335" s="108">
        <f aca="true" t="shared" si="72" ref="L335:L341">H335*J335</f>
        <v>0</v>
      </c>
      <c r="M335" s="108">
        <f aca="true" t="shared" si="73" ref="M335:M342">I335*J335</f>
        <v>0</v>
      </c>
      <c r="N335" s="111">
        <f t="shared" si="64"/>
        <v>0</v>
      </c>
      <c r="O335" s="108">
        <v>400</v>
      </c>
    </row>
    <row r="336" spans="1:15" ht="18" customHeight="1" thickBot="1">
      <c r="A336" s="177"/>
      <c r="B336" s="65">
        <v>52490105</v>
      </c>
      <c r="C336" s="61" t="s">
        <v>515</v>
      </c>
      <c r="D336" s="56" t="s">
        <v>98</v>
      </c>
      <c r="E336" s="19">
        <v>44</v>
      </c>
      <c r="F336" s="118"/>
      <c r="G336" s="118"/>
      <c r="H336" s="135">
        <v>0.34</v>
      </c>
      <c r="I336" s="108">
        <v>2</v>
      </c>
      <c r="J336" s="151"/>
      <c r="K336" s="108">
        <f t="shared" si="65"/>
        <v>0</v>
      </c>
      <c r="L336" s="108">
        <f t="shared" si="72"/>
        <v>0</v>
      </c>
      <c r="M336" s="108">
        <f t="shared" si="73"/>
        <v>0</v>
      </c>
      <c r="N336" s="111">
        <f t="shared" si="64"/>
        <v>0</v>
      </c>
      <c r="O336" s="108">
        <v>400</v>
      </c>
    </row>
    <row r="337" spans="1:15" ht="18" customHeight="1" thickBot="1">
      <c r="A337" s="177"/>
      <c r="B337" s="10">
        <v>52490155</v>
      </c>
      <c r="C337" s="61" t="s">
        <v>687</v>
      </c>
      <c r="D337" s="56" t="s">
        <v>688</v>
      </c>
      <c r="E337" s="19">
        <v>69</v>
      </c>
      <c r="F337" s="118"/>
      <c r="G337" s="118"/>
      <c r="H337" s="135">
        <v>0.6</v>
      </c>
      <c r="I337" s="108">
        <v>2.6</v>
      </c>
      <c r="J337" s="151"/>
      <c r="K337" s="108">
        <f>J337*E337</f>
        <v>0</v>
      </c>
      <c r="L337" s="108">
        <f>H337*J337</f>
        <v>0</v>
      </c>
      <c r="M337" s="108">
        <f>I337*J337</f>
        <v>0</v>
      </c>
      <c r="N337" s="111">
        <f>J337/O337</f>
        <v>0</v>
      </c>
      <c r="O337" s="108">
        <v>400</v>
      </c>
    </row>
    <row r="338" spans="1:15" ht="18" customHeight="1" thickBot="1">
      <c r="A338" s="177"/>
      <c r="B338" s="65">
        <v>52490205</v>
      </c>
      <c r="C338" s="61" t="s">
        <v>516</v>
      </c>
      <c r="D338" s="56" t="s">
        <v>99</v>
      </c>
      <c r="E338" s="19">
        <v>84</v>
      </c>
      <c r="F338" s="118"/>
      <c r="G338" s="118"/>
      <c r="H338" s="135">
        <v>0.8</v>
      </c>
      <c r="I338" s="108">
        <v>3</v>
      </c>
      <c r="J338" s="151"/>
      <c r="K338" s="108">
        <f t="shared" si="65"/>
        <v>0</v>
      </c>
      <c r="L338" s="108">
        <f t="shared" si="72"/>
        <v>0</v>
      </c>
      <c r="M338" s="108">
        <f t="shared" si="73"/>
        <v>0</v>
      </c>
      <c r="N338" s="111">
        <f t="shared" si="64"/>
        <v>0</v>
      </c>
      <c r="O338" s="108">
        <v>400</v>
      </c>
    </row>
    <row r="339" spans="1:15" ht="18" customHeight="1" thickBot="1">
      <c r="A339" s="177"/>
      <c r="B339" s="65">
        <v>52490305</v>
      </c>
      <c r="C339" s="61" t="s">
        <v>517</v>
      </c>
      <c r="D339" s="56" t="s">
        <v>100</v>
      </c>
      <c r="E339" s="19">
        <v>163</v>
      </c>
      <c r="F339" s="118"/>
      <c r="G339" s="118"/>
      <c r="H339" s="135">
        <v>1.7</v>
      </c>
      <c r="I339" s="108">
        <v>7</v>
      </c>
      <c r="J339" s="151"/>
      <c r="K339" s="108">
        <f t="shared" si="65"/>
        <v>0</v>
      </c>
      <c r="L339" s="108">
        <f t="shared" si="72"/>
        <v>0</v>
      </c>
      <c r="M339" s="108">
        <f t="shared" si="73"/>
        <v>0</v>
      </c>
      <c r="N339" s="111">
        <f t="shared" si="64"/>
        <v>0</v>
      </c>
      <c r="O339" s="108">
        <v>400</v>
      </c>
    </row>
    <row r="340" spans="1:15" ht="18" customHeight="1" thickBot="1">
      <c r="A340" s="177"/>
      <c r="B340" s="65">
        <v>52490405</v>
      </c>
      <c r="C340" s="61" t="s">
        <v>518</v>
      </c>
      <c r="D340" s="56" t="s">
        <v>101</v>
      </c>
      <c r="E340" s="19">
        <v>311</v>
      </c>
      <c r="F340" s="118"/>
      <c r="G340" s="118"/>
      <c r="H340" s="135">
        <v>3.38</v>
      </c>
      <c r="I340" s="108">
        <v>9</v>
      </c>
      <c r="J340" s="151"/>
      <c r="K340" s="108">
        <f t="shared" si="65"/>
        <v>0</v>
      </c>
      <c r="L340" s="108">
        <f t="shared" si="72"/>
        <v>0</v>
      </c>
      <c r="M340" s="108">
        <f t="shared" si="73"/>
        <v>0</v>
      </c>
      <c r="N340" s="111">
        <f t="shared" si="64"/>
        <v>0</v>
      </c>
      <c r="O340" s="108">
        <v>400</v>
      </c>
    </row>
    <row r="341" spans="1:15" ht="18" customHeight="1" thickBot="1">
      <c r="A341" s="177"/>
      <c r="B341" s="66">
        <v>52490505</v>
      </c>
      <c r="C341" s="61" t="s">
        <v>519</v>
      </c>
      <c r="D341" s="58" t="s">
        <v>102</v>
      </c>
      <c r="E341" s="19">
        <v>513</v>
      </c>
      <c r="F341" s="118"/>
      <c r="G341" s="118"/>
      <c r="H341" s="135">
        <v>5.66</v>
      </c>
      <c r="I341" s="108">
        <v>11</v>
      </c>
      <c r="J341" s="151"/>
      <c r="K341" s="108">
        <f t="shared" si="65"/>
        <v>0</v>
      </c>
      <c r="L341" s="108">
        <f t="shared" si="72"/>
        <v>0</v>
      </c>
      <c r="M341" s="108">
        <f>I341*J341</f>
        <v>0</v>
      </c>
      <c r="N341" s="111">
        <f>J341/O341</f>
        <v>0</v>
      </c>
      <c r="O341" s="108">
        <v>400</v>
      </c>
    </row>
    <row r="342" spans="1:15" ht="18" customHeight="1" thickBot="1">
      <c r="A342" s="178"/>
      <c r="B342" s="119">
        <v>52490605</v>
      </c>
      <c r="C342" s="124" t="s">
        <v>590</v>
      </c>
      <c r="D342" s="121" t="s">
        <v>591</v>
      </c>
      <c r="E342" s="19">
        <v>738</v>
      </c>
      <c r="F342" s="122"/>
      <c r="G342" s="122"/>
      <c r="H342" s="135">
        <v>6</v>
      </c>
      <c r="I342" s="108">
        <v>12</v>
      </c>
      <c r="J342" s="151"/>
      <c r="K342" s="108">
        <f t="shared" si="65"/>
        <v>0</v>
      </c>
      <c r="L342" s="108">
        <f>H341*J342</f>
        <v>0</v>
      </c>
      <c r="M342" s="108">
        <f t="shared" si="73"/>
        <v>0</v>
      </c>
      <c r="N342" s="111">
        <f t="shared" si="64"/>
        <v>0</v>
      </c>
      <c r="O342" s="108">
        <v>400</v>
      </c>
    </row>
    <row r="343" spans="1:15" ht="18" customHeight="1" thickBot="1">
      <c r="A343" s="59"/>
      <c r="B343" s="50"/>
      <c r="C343" s="51"/>
      <c r="D343" s="67"/>
      <c r="E343" s="75" t="s">
        <v>419</v>
      </c>
      <c r="H343" s="132"/>
      <c r="I343" s="15"/>
      <c r="J343" s="108"/>
      <c r="K343" s="108"/>
      <c r="L343" s="108"/>
      <c r="M343" s="108"/>
      <c r="N343" s="111"/>
      <c r="O343" s="113"/>
    </row>
    <row r="344" spans="1:15" ht="18" customHeight="1" thickBot="1">
      <c r="A344" s="157"/>
      <c r="B344" s="16">
        <v>531055</v>
      </c>
      <c r="C344" s="60" t="s">
        <v>520</v>
      </c>
      <c r="D344" s="18" t="s">
        <v>729</v>
      </c>
      <c r="E344" s="19">
        <v>197</v>
      </c>
      <c r="F344" s="118"/>
      <c r="G344" s="118"/>
      <c r="H344" s="134">
        <v>0.318</v>
      </c>
      <c r="I344" s="108">
        <v>5</v>
      </c>
      <c r="J344" s="151"/>
      <c r="K344" s="108">
        <f t="shared" si="65"/>
        <v>0</v>
      </c>
      <c r="L344" s="108">
        <f aca="true" t="shared" si="74" ref="L344:L364">H344*J344</f>
        <v>0</v>
      </c>
      <c r="M344" s="108">
        <f aca="true" t="shared" si="75" ref="M344:M364">I344*J344</f>
        <v>0</v>
      </c>
      <c r="N344" s="111">
        <f t="shared" si="64"/>
        <v>0</v>
      </c>
      <c r="O344" s="108">
        <v>200</v>
      </c>
    </row>
    <row r="345" spans="1:15" ht="18" customHeight="1" thickBot="1">
      <c r="A345" s="158"/>
      <c r="B345" s="20">
        <v>5310105</v>
      </c>
      <c r="C345" s="61" t="s">
        <v>521</v>
      </c>
      <c r="D345" s="22" t="s">
        <v>730</v>
      </c>
      <c r="E345" s="19">
        <v>250</v>
      </c>
      <c r="F345" s="118"/>
      <c r="G345" s="118"/>
      <c r="H345" s="134">
        <v>0.448</v>
      </c>
      <c r="I345" s="108">
        <v>6.5</v>
      </c>
      <c r="J345" s="151"/>
      <c r="K345" s="108">
        <f t="shared" si="65"/>
        <v>0</v>
      </c>
      <c r="L345" s="108">
        <f t="shared" si="74"/>
        <v>0</v>
      </c>
      <c r="M345" s="108">
        <f t="shared" si="75"/>
        <v>0</v>
      </c>
      <c r="N345" s="111">
        <f t="shared" si="64"/>
        <v>0</v>
      </c>
      <c r="O345" s="108">
        <v>200</v>
      </c>
    </row>
    <row r="346" spans="1:15" ht="18" customHeight="1" thickBot="1">
      <c r="A346" s="158"/>
      <c r="B346" s="20">
        <v>53110155</v>
      </c>
      <c r="C346" s="61" t="s">
        <v>689</v>
      </c>
      <c r="D346" s="22" t="s">
        <v>731</v>
      </c>
      <c r="E346" s="19">
        <v>260</v>
      </c>
      <c r="F346" s="118"/>
      <c r="G346" s="118"/>
      <c r="H346" s="134">
        <v>0.504</v>
      </c>
      <c r="I346" s="108">
        <v>7</v>
      </c>
      <c r="J346" s="151"/>
      <c r="K346" s="108">
        <f>J346*E346</f>
        <v>0</v>
      </c>
      <c r="L346" s="108">
        <f>H346*J346</f>
        <v>0</v>
      </c>
      <c r="M346" s="108">
        <f>I346*J346</f>
        <v>0</v>
      </c>
      <c r="N346" s="111">
        <f>J346/O346</f>
        <v>0</v>
      </c>
      <c r="O346" s="108">
        <v>200</v>
      </c>
    </row>
    <row r="347" spans="1:15" ht="18" customHeight="1" thickBot="1">
      <c r="A347" s="158"/>
      <c r="B347" s="20">
        <v>5310205</v>
      </c>
      <c r="C347" s="61" t="s">
        <v>522</v>
      </c>
      <c r="D347" s="22" t="s">
        <v>732</v>
      </c>
      <c r="E347" s="19">
        <v>270</v>
      </c>
      <c r="F347" s="118"/>
      <c r="G347" s="118"/>
      <c r="H347" s="134">
        <v>0.56</v>
      </c>
      <c r="I347" s="108">
        <v>11</v>
      </c>
      <c r="J347" s="151"/>
      <c r="K347" s="108">
        <f t="shared" si="65"/>
        <v>0</v>
      </c>
      <c r="L347" s="108">
        <f t="shared" si="74"/>
        <v>0</v>
      </c>
      <c r="M347" s="108">
        <f t="shared" si="75"/>
        <v>0</v>
      </c>
      <c r="N347" s="111">
        <f t="shared" si="64"/>
        <v>0</v>
      </c>
      <c r="O347" s="108">
        <v>200</v>
      </c>
    </row>
    <row r="348" spans="1:15" ht="18" customHeight="1" thickBot="1">
      <c r="A348" s="158"/>
      <c r="B348" s="20">
        <v>5310305</v>
      </c>
      <c r="C348" s="61" t="s">
        <v>523</v>
      </c>
      <c r="D348" s="22" t="s">
        <v>733</v>
      </c>
      <c r="E348" s="19">
        <v>278</v>
      </c>
      <c r="F348" s="118"/>
      <c r="G348" s="118"/>
      <c r="H348" s="135">
        <v>1.02</v>
      </c>
      <c r="I348" s="108">
        <v>13</v>
      </c>
      <c r="J348" s="151"/>
      <c r="K348" s="108">
        <f t="shared" si="65"/>
        <v>0</v>
      </c>
      <c r="L348" s="108">
        <f t="shared" si="74"/>
        <v>0</v>
      </c>
      <c r="M348" s="108">
        <f t="shared" si="75"/>
        <v>0</v>
      </c>
      <c r="N348" s="111">
        <f t="shared" si="64"/>
        <v>0</v>
      </c>
      <c r="O348" s="108">
        <v>200</v>
      </c>
    </row>
    <row r="349" spans="1:15" ht="18" customHeight="1" thickBot="1">
      <c r="A349" s="158"/>
      <c r="B349" s="20">
        <v>5310405</v>
      </c>
      <c r="C349" s="61" t="s">
        <v>524</v>
      </c>
      <c r="D349" s="22" t="s">
        <v>734</v>
      </c>
      <c r="E349" s="19">
        <v>284</v>
      </c>
      <c r="F349" s="118"/>
      <c r="G349" s="118"/>
      <c r="H349" s="135">
        <v>1.15</v>
      </c>
      <c r="I349" s="108">
        <v>15</v>
      </c>
      <c r="J349" s="151"/>
      <c r="K349" s="108">
        <f t="shared" si="65"/>
        <v>0</v>
      </c>
      <c r="L349" s="108">
        <f t="shared" si="74"/>
        <v>0</v>
      </c>
      <c r="M349" s="108">
        <f t="shared" si="75"/>
        <v>0</v>
      </c>
      <c r="N349" s="111">
        <f t="shared" si="64"/>
        <v>0</v>
      </c>
      <c r="O349" s="108">
        <v>200</v>
      </c>
    </row>
    <row r="350" spans="1:15" ht="18" customHeight="1" thickBot="1">
      <c r="A350" s="158"/>
      <c r="B350" s="20">
        <v>5310505</v>
      </c>
      <c r="C350" s="61" t="s">
        <v>525</v>
      </c>
      <c r="D350" s="22" t="s">
        <v>735</v>
      </c>
      <c r="E350" s="19">
        <v>298</v>
      </c>
      <c r="F350" s="118"/>
      <c r="G350" s="118"/>
      <c r="H350" s="135">
        <v>1.3</v>
      </c>
      <c r="I350" s="108">
        <v>19</v>
      </c>
      <c r="J350" s="151"/>
      <c r="K350" s="108">
        <f t="shared" si="65"/>
        <v>0</v>
      </c>
      <c r="L350" s="108">
        <f t="shared" si="74"/>
        <v>0</v>
      </c>
      <c r="M350" s="108">
        <f t="shared" si="75"/>
        <v>0</v>
      </c>
      <c r="N350" s="111">
        <f t="shared" si="64"/>
        <v>0</v>
      </c>
      <c r="O350" s="108">
        <v>200</v>
      </c>
    </row>
    <row r="351" spans="1:15" ht="18" customHeight="1" thickBot="1">
      <c r="A351" s="158"/>
      <c r="B351" s="20">
        <v>531555</v>
      </c>
      <c r="C351" s="61" t="s">
        <v>526</v>
      </c>
      <c r="D351" s="22" t="s">
        <v>736</v>
      </c>
      <c r="E351" s="19">
        <v>244</v>
      </c>
      <c r="F351" s="118"/>
      <c r="G351" s="118"/>
      <c r="H351" s="135">
        <v>0.7</v>
      </c>
      <c r="I351" s="108">
        <v>6</v>
      </c>
      <c r="J351" s="151"/>
      <c r="K351" s="108">
        <f t="shared" si="65"/>
        <v>0</v>
      </c>
      <c r="L351" s="108">
        <f t="shared" si="74"/>
        <v>0</v>
      </c>
      <c r="M351" s="108">
        <f t="shared" si="75"/>
        <v>0</v>
      </c>
      <c r="N351" s="111">
        <f t="shared" si="64"/>
        <v>0</v>
      </c>
      <c r="O351" s="108">
        <v>200</v>
      </c>
    </row>
    <row r="352" spans="1:15" ht="18" customHeight="1" thickBot="1">
      <c r="A352" s="158"/>
      <c r="B352" s="20">
        <v>5315105</v>
      </c>
      <c r="C352" s="61" t="s">
        <v>691</v>
      </c>
      <c r="D352" s="22" t="s">
        <v>737</v>
      </c>
      <c r="E352" s="19">
        <v>284</v>
      </c>
      <c r="F352" s="118"/>
      <c r="G352" s="118"/>
      <c r="H352" s="135">
        <v>1.12</v>
      </c>
      <c r="I352" s="108">
        <v>7.5</v>
      </c>
      <c r="J352" s="151"/>
      <c r="K352" s="108">
        <f t="shared" si="65"/>
        <v>0</v>
      </c>
      <c r="L352" s="108">
        <f t="shared" si="74"/>
        <v>0</v>
      </c>
      <c r="M352" s="108">
        <f t="shared" si="75"/>
        <v>0</v>
      </c>
      <c r="N352" s="111">
        <f t="shared" si="64"/>
        <v>0</v>
      </c>
      <c r="O352" s="108">
        <v>200</v>
      </c>
    </row>
    <row r="353" spans="1:15" ht="18" customHeight="1" thickBot="1">
      <c r="A353" s="158"/>
      <c r="B353" s="20">
        <v>53115155</v>
      </c>
      <c r="C353" s="61" t="s">
        <v>690</v>
      </c>
      <c r="D353" s="22" t="s">
        <v>738</v>
      </c>
      <c r="E353" s="19">
        <v>296</v>
      </c>
      <c r="F353" s="118"/>
      <c r="G353" s="118"/>
      <c r="H353" s="135">
        <v>1.2</v>
      </c>
      <c r="I353" s="108">
        <v>8</v>
      </c>
      <c r="J353" s="151"/>
      <c r="K353" s="108">
        <f>J353*E353</f>
        <v>0</v>
      </c>
      <c r="L353" s="108">
        <f>H353*J353</f>
        <v>0</v>
      </c>
      <c r="M353" s="108">
        <f>I353*J353</f>
        <v>0</v>
      </c>
      <c r="N353" s="111">
        <f>J353/O353</f>
        <v>0</v>
      </c>
      <c r="O353" s="108">
        <v>200</v>
      </c>
    </row>
    <row r="354" spans="1:15" ht="13.5" thickBot="1">
      <c r="A354" s="158"/>
      <c r="B354" s="20">
        <v>5315205</v>
      </c>
      <c r="C354" s="61" t="s">
        <v>527</v>
      </c>
      <c r="D354" s="22" t="s">
        <v>739</v>
      </c>
      <c r="E354" s="19">
        <v>304</v>
      </c>
      <c r="F354" s="118"/>
      <c r="G354" s="118"/>
      <c r="H354" s="135">
        <v>1.33</v>
      </c>
      <c r="I354" s="108">
        <v>12</v>
      </c>
      <c r="J354" s="151"/>
      <c r="K354" s="108">
        <f t="shared" si="65"/>
        <v>0</v>
      </c>
      <c r="L354" s="108">
        <f t="shared" si="74"/>
        <v>0</v>
      </c>
      <c r="M354" s="108">
        <f t="shared" si="75"/>
        <v>0</v>
      </c>
      <c r="N354" s="111">
        <f t="shared" si="64"/>
        <v>0</v>
      </c>
      <c r="O354" s="108">
        <v>200</v>
      </c>
    </row>
    <row r="355" spans="1:15" ht="18" customHeight="1" thickBot="1">
      <c r="A355" s="158"/>
      <c r="B355" s="20">
        <v>5315305</v>
      </c>
      <c r="C355" s="61" t="s">
        <v>528</v>
      </c>
      <c r="D355" s="22" t="s">
        <v>740</v>
      </c>
      <c r="E355" s="19">
        <v>325</v>
      </c>
      <c r="F355" s="118"/>
      <c r="G355" s="118"/>
      <c r="H355" s="135">
        <v>1.56</v>
      </c>
      <c r="I355" s="108">
        <v>14</v>
      </c>
      <c r="J355" s="151"/>
      <c r="K355" s="108">
        <f t="shared" si="65"/>
        <v>0</v>
      </c>
      <c r="L355" s="108">
        <f t="shared" si="74"/>
        <v>0</v>
      </c>
      <c r="M355" s="108">
        <f t="shared" si="75"/>
        <v>0</v>
      </c>
      <c r="N355" s="111">
        <f t="shared" si="64"/>
        <v>0</v>
      </c>
      <c r="O355" s="108">
        <v>200</v>
      </c>
    </row>
    <row r="356" spans="1:15" ht="18" customHeight="1" thickBot="1">
      <c r="A356" s="158"/>
      <c r="B356" s="20">
        <v>5315405</v>
      </c>
      <c r="C356" s="61" t="s">
        <v>529</v>
      </c>
      <c r="D356" s="22" t="s">
        <v>741</v>
      </c>
      <c r="E356" s="19">
        <v>345</v>
      </c>
      <c r="F356" s="118"/>
      <c r="G356" s="118"/>
      <c r="H356" s="135">
        <v>1.8</v>
      </c>
      <c r="I356" s="108">
        <v>16</v>
      </c>
      <c r="J356" s="151"/>
      <c r="K356" s="108">
        <f t="shared" si="65"/>
        <v>0</v>
      </c>
      <c r="L356" s="108">
        <f t="shared" si="74"/>
        <v>0</v>
      </c>
      <c r="M356" s="108">
        <f t="shared" si="75"/>
        <v>0</v>
      </c>
      <c r="N356" s="111">
        <f t="shared" si="64"/>
        <v>0</v>
      </c>
      <c r="O356" s="108">
        <v>200</v>
      </c>
    </row>
    <row r="357" spans="1:15" ht="18" customHeight="1" thickBot="1">
      <c r="A357" s="158"/>
      <c r="B357" s="20">
        <v>5315505</v>
      </c>
      <c r="C357" s="61" t="s">
        <v>530</v>
      </c>
      <c r="D357" s="22" t="s">
        <v>742</v>
      </c>
      <c r="E357" s="19">
        <v>372</v>
      </c>
      <c r="F357" s="118"/>
      <c r="G357" s="118"/>
      <c r="H357" s="135">
        <v>2.06</v>
      </c>
      <c r="I357" s="108">
        <v>20</v>
      </c>
      <c r="J357" s="151"/>
      <c r="K357" s="108">
        <f aca="true" t="shared" si="76" ref="K357:K364">J357*E357</f>
        <v>0</v>
      </c>
      <c r="L357" s="108">
        <f t="shared" si="74"/>
        <v>0</v>
      </c>
      <c r="M357" s="108">
        <f t="shared" si="75"/>
        <v>0</v>
      </c>
      <c r="N357" s="111">
        <f t="shared" si="64"/>
        <v>0</v>
      </c>
      <c r="O357" s="108">
        <v>200</v>
      </c>
    </row>
    <row r="358" spans="1:15" ht="18" customHeight="1" thickBot="1">
      <c r="A358" s="158"/>
      <c r="B358" s="20">
        <v>532055</v>
      </c>
      <c r="C358" s="61" t="s">
        <v>531</v>
      </c>
      <c r="D358" s="22" t="s">
        <v>743</v>
      </c>
      <c r="E358" s="19">
        <v>284</v>
      </c>
      <c r="F358" s="118"/>
      <c r="G358" s="118"/>
      <c r="H358" s="135">
        <v>1</v>
      </c>
      <c r="I358" s="108">
        <v>7</v>
      </c>
      <c r="J358" s="151"/>
      <c r="K358" s="108">
        <f t="shared" si="76"/>
        <v>0</v>
      </c>
      <c r="L358" s="108">
        <f t="shared" si="74"/>
        <v>0</v>
      </c>
      <c r="M358" s="108">
        <f t="shared" si="75"/>
        <v>0</v>
      </c>
      <c r="N358" s="111">
        <f t="shared" si="64"/>
        <v>0</v>
      </c>
      <c r="O358" s="108">
        <v>200</v>
      </c>
    </row>
    <row r="359" spans="1:15" ht="18" customHeight="1" thickBot="1">
      <c r="A359" s="158"/>
      <c r="B359" s="20">
        <v>5320105</v>
      </c>
      <c r="C359" s="61" t="s">
        <v>532</v>
      </c>
      <c r="D359" s="22" t="s">
        <v>744</v>
      </c>
      <c r="E359" s="19">
        <v>325</v>
      </c>
      <c r="F359" s="118"/>
      <c r="G359" s="118"/>
      <c r="H359" s="135">
        <v>1.48</v>
      </c>
      <c r="I359" s="108">
        <v>8.5</v>
      </c>
      <c r="J359" s="151"/>
      <c r="K359" s="108">
        <f t="shared" si="76"/>
        <v>0</v>
      </c>
      <c r="L359" s="108">
        <f t="shared" si="74"/>
        <v>0</v>
      </c>
      <c r="M359" s="108">
        <f t="shared" si="75"/>
        <v>0</v>
      </c>
      <c r="N359" s="111">
        <f t="shared" si="64"/>
        <v>0</v>
      </c>
      <c r="O359" s="108">
        <v>200</v>
      </c>
    </row>
    <row r="360" spans="1:15" ht="18" customHeight="1" thickBot="1">
      <c r="A360" s="158"/>
      <c r="B360" s="20">
        <v>53120155</v>
      </c>
      <c r="C360" s="61" t="s">
        <v>692</v>
      </c>
      <c r="D360" s="22" t="s">
        <v>745</v>
      </c>
      <c r="E360" s="19">
        <v>344</v>
      </c>
      <c r="F360" s="118"/>
      <c r="G360" s="118"/>
      <c r="H360" s="135">
        <v>1.6</v>
      </c>
      <c r="I360" s="108">
        <v>9</v>
      </c>
      <c r="J360" s="151"/>
      <c r="K360" s="108">
        <f t="shared" si="76"/>
        <v>0</v>
      </c>
      <c r="L360" s="108">
        <f>H360*J360</f>
        <v>0</v>
      </c>
      <c r="M360" s="108">
        <f>I360*J360</f>
        <v>0</v>
      </c>
      <c r="N360" s="111">
        <f>J360/O360</f>
        <v>0</v>
      </c>
      <c r="O360" s="108">
        <v>200</v>
      </c>
    </row>
    <row r="361" spans="1:15" ht="18" customHeight="1" thickBot="1">
      <c r="A361" s="158"/>
      <c r="B361" s="20">
        <v>5320205</v>
      </c>
      <c r="C361" s="61" t="s">
        <v>533</v>
      </c>
      <c r="D361" s="22" t="s">
        <v>746</v>
      </c>
      <c r="E361" s="19">
        <v>351</v>
      </c>
      <c r="F361" s="118"/>
      <c r="G361" s="118"/>
      <c r="H361" s="135">
        <v>1.84</v>
      </c>
      <c r="I361" s="108">
        <v>13</v>
      </c>
      <c r="J361" s="151"/>
      <c r="K361" s="108">
        <f t="shared" si="76"/>
        <v>0</v>
      </c>
      <c r="L361" s="108">
        <f t="shared" si="74"/>
        <v>0</v>
      </c>
      <c r="M361" s="108">
        <f t="shared" si="75"/>
        <v>0</v>
      </c>
      <c r="N361" s="111">
        <f>J361/O361</f>
        <v>0</v>
      </c>
      <c r="O361" s="108">
        <v>200</v>
      </c>
    </row>
    <row r="362" spans="1:15" ht="18" customHeight="1" thickBot="1">
      <c r="A362" s="158"/>
      <c r="B362" s="20">
        <v>5320305</v>
      </c>
      <c r="C362" s="61" t="s">
        <v>534</v>
      </c>
      <c r="D362" s="22" t="s">
        <v>747</v>
      </c>
      <c r="E362" s="19">
        <v>392</v>
      </c>
      <c r="F362" s="118"/>
      <c r="G362" s="118"/>
      <c r="H362" s="135">
        <v>2.21</v>
      </c>
      <c r="I362" s="108">
        <v>15</v>
      </c>
      <c r="J362" s="151"/>
      <c r="K362" s="108">
        <f t="shared" si="76"/>
        <v>0</v>
      </c>
      <c r="L362" s="108">
        <f t="shared" si="74"/>
        <v>0</v>
      </c>
      <c r="M362" s="108">
        <f t="shared" si="75"/>
        <v>0</v>
      </c>
      <c r="N362" s="111">
        <f>J362/O362</f>
        <v>0</v>
      </c>
      <c r="O362" s="108">
        <v>200</v>
      </c>
    </row>
    <row r="363" spans="1:15" ht="18" customHeight="1" thickBot="1">
      <c r="A363" s="158"/>
      <c r="B363" s="20">
        <v>5320405</v>
      </c>
      <c r="C363" s="61" t="s">
        <v>535</v>
      </c>
      <c r="D363" s="22" t="s">
        <v>748</v>
      </c>
      <c r="E363" s="19">
        <v>432</v>
      </c>
      <c r="F363" s="118"/>
      <c r="G363" s="118"/>
      <c r="H363" s="135">
        <v>2.62</v>
      </c>
      <c r="I363" s="108">
        <v>17</v>
      </c>
      <c r="J363" s="151"/>
      <c r="K363" s="108">
        <f t="shared" si="76"/>
        <v>0</v>
      </c>
      <c r="L363" s="108">
        <f t="shared" si="74"/>
        <v>0</v>
      </c>
      <c r="M363" s="108">
        <f t="shared" si="75"/>
        <v>0</v>
      </c>
      <c r="N363" s="111">
        <f>J363/O363</f>
        <v>0</v>
      </c>
      <c r="O363" s="108">
        <v>200</v>
      </c>
    </row>
    <row r="364" spans="1:15" ht="18" customHeight="1" thickBot="1">
      <c r="A364" s="159"/>
      <c r="B364" s="23">
        <v>5320505</v>
      </c>
      <c r="C364" s="62" t="s">
        <v>536</v>
      </c>
      <c r="D364" s="25" t="s">
        <v>749</v>
      </c>
      <c r="E364" s="19">
        <v>473</v>
      </c>
      <c r="F364" s="118"/>
      <c r="G364" s="118"/>
      <c r="H364" s="135">
        <v>3.05</v>
      </c>
      <c r="I364" s="108">
        <v>21</v>
      </c>
      <c r="J364" s="151"/>
      <c r="K364" s="108">
        <f t="shared" si="76"/>
        <v>0</v>
      </c>
      <c r="L364" s="108">
        <f t="shared" si="74"/>
        <v>0</v>
      </c>
      <c r="M364" s="108">
        <f t="shared" si="75"/>
        <v>0</v>
      </c>
      <c r="N364" s="111">
        <f>J364/O364</f>
        <v>0</v>
      </c>
      <c r="O364" s="108">
        <v>200</v>
      </c>
    </row>
    <row r="365" spans="1:15" ht="18" customHeight="1" thickBot="1">
      <c r="A365" s="59"/>
      <c r="B365" s="50"/>
      <c r="C365" s="63"/>
      <c r="D365" s="52"/>
      <c r="E365" s="75" t="s">
        <v>419</v>
      </c>
      <c r="H365" s="150"/>
      <c r="I365" s="15"/>
      <c r="J365" s="108"/>
      <c r="K365" s="108"/>
      <c r="L365" s="108"/>
      <c r="M365" s="108"/>
      <c r="N365" s="111"/>
      <c r="O365" s="113"/>
    </row>
    <row r="366" spans="1:15" s="122" customFormat="1" ht="18" customHeight="1" thickBot="1">
      <c r="A366" s="157"/>
      <c r="B366" s="16">
        <v>532101010</v>
      </c>
      <c r="C366" s="60" t="s">
        <v>693</v>
      </c>
      <c r="D366" s="18" t="s">
        <v>711</v>
      </c>
      <c r="E366" s="19">
        <v>289</v>
      </c>
      <c r="H366" s="134">
        <v>0.422</v>
      </c>
      <c r="I366" s="108">
        <v>12</v>
      </c>
      <c r="J366" s="151"/>
      <c r="K366" s="108">
        <f aca="true" t="shared" si="77" ref="K366:K376">J366*E366</f>
        <v>0</v>
      </c>
      <c r="L366" s="108">
        <f aca="true" t="shared" si="78" ref="L366:L376">H366*J366</f>
        <v>0</v>
      </c>
      <c r="M366" s="108">
        <f aca="true" t="shared" si="79" ref="M366:M376">I366*J366</f>
        <v>0</v>
      </c>
      <c r="N366" s="111">
        <f aca="true" t="shared" si="80" ref="N366:N376">J366/O366</f>
        <v>0</v>
      </c>
      <c r="O366" s="108">
        <v>200</v>
      </c>
    </row>
    <row r="367" spans="1:15" s="122" customFormat="1" ht="18" customHeight="1" thickBot="1">
      <c r="A367" s="158"/>
      <c r="B367" s="20">
        <v>532101510</v>
      </c>
      <c r="C367" s="61" t="s">
        <v>694</v>
      </c>
      <c r="D367" s="22" t="s">
        <v>712</v>
      </c>
      <c r="E367" s="19">
        <v>300</v>
      </c>
      <c r="H367" s="134">
        <v>0.595</v>
      </c>
      <c r="I367" s="108">
        <v>14</v>
      </c>
      <c r="J367" s="151"/>
      <c r="K367" s="108">
        <f t="shared" si="77"/>
        <v>0</v>
      </c>
      <c r="L367" s="108">
        <f t="shared" si="78"/>
        <v>0</v>
      </c>
      <c r="M367" s="108">
        <f t="shared" si="79"/>
        <v>0</v>
      </c>
      <c r="N367" s="111">
        <f t="shared" si="80"/>
        <v>0</v>
      </c>
      <c r="O367" s="108">
        <v>200</v>
      </c>
    </row>
    <row r="368" spans="1:15" s="122" customFormat="1" ht="18" customHeight="1" thickBot="1">
      <c r="A368" s="158"/>
      <c r="B368" s="20">
        <v>532102010</v>
      </c>
      <c r="C368" s="61" t="s">
        <v>695</v>
      </c>
      <c r="D368" s="22" t="s">
        <v>713</v>
      </c>
      <c r="E368" s="19">
        <v>310</v>
      </c>
      <c r="H368" s="134">
        <v>0.67</v>
      </c>
      <c r="I368" s="108">
        <v>22</v>
      </c>
      <c r="J368" s="151"/>
      <c r="K368" s="108">
        <f t="shared" si="77"/>
        <v>0</v>
      </c>
      <c r="L368" s="108">
        <f t="shared" si="78"/>
        <v>0</v>
      </c>
      <c r="M368" s="108">
        <f t="shared" si="79"/>
        <v>0</v>
      </c>
      <c r="N368" s="111">
        <f t="shared" si="80"/>
        <v>0</v>
      </c>
      <c r="O368" s="108">
        <v>200</v>
      </c>
    </row>
    <row r="369" spans="1:15" s="122" customFormat="1" ht="18" customHeight="1" thickBot="1">
      <c r="A369" s="158"/>
      <c r="B369" s="20">
        <v>532103010</v>
      </c>
      <c r="C369" s="61" t="s">
        <v>696</v>
      </c>
      <c r="D369" s="22" t="s">
        <v>714</v>
      </c>
      <c r="E369" s="19">
        <v>317</v>
      </c>
      <c r="H369" s="134">
        <v>0.744</v>
      </c>
      <c r="I369" s="108">
        <v>26</v>
      </c>
      <c r="J369" s="151"/>
      <c r="K369" s="108">
        <f t="shared" si="77"/>
        <v>0</v>
      </c>
      <c r="L369" s="108">
        <f t="shared" si="78"/>
        <v>0</v>
      </c>
      <c r="M369" s="108">
        <f t="shared" si="79"/>
        <v>0</v>
      </c>
      <c r="N369" s="111">
        <f t="shared" si="80"/>
        <v>0</v>
      </c>
      <c r="O369" s="108">
        <v>200</v>
      </c>
    </row>
    <row r="370" spans="1:15" s="122" customFormat="1" ht="18" customHeight="1" thickBot="1">
      <c r="A370" s="158"/>
      <c r="B370" s="20">
        <v>532104010</v>
      </c>
      <c r="C370" s="61" t="s">
        <v>697</v>
      </c>
      <c r="D370" s="22" t="s">
        <v>715</v>
      </c>
      <c r="E370" s="19">
        <v>324</v>
      </c>
      <c r="H370" s="135">
        <v>1.356</v>
      </c>
      <c r="I370" s="108">
        <v>30</v>
      </c>
      <c r="J370" s="151"/>
      <c r="K370" s="108">
        <f t="shared" si="77"/>
        <v>0</v>
      </c>
      <c r="L370" s="108">
        <f t="shared" si="78"/>
        <v>0</v>
      </c>
      <c r="M370" s="108">
        <f t="shared" si="79"/>
        <v>0</v>
      </c>
      <c r="N370" s="111">
        <f t="shared" si="80"/>
        <v>0</v>
      </c>
      <c r="O370" s="108">
        <v>200</v>
      </c>
    </row>
    <row r="371" spans="1:15" s="122" customFormat="1" ht="18" customHeight="1" thickBot="1">
      <c r="A371" s="158"/>
      <c r="B371" s="20">
        <v>532105010</v>
      </c>
      <c r="C371" s="61" t="s">
        <v>698</v>
      </c>
      <c r="D371" s="22" t="s">
        <v>716</v>
      </c>
      <c r="E371" s="19">
        <v>336</v>
      </c>
      <c r="H371" s="135">
        <v>1.529</v>
      </c>
      <c r="I371" s="108">
        <v>38</v>
      </c>
      <c r="J371" s="151"/>
      <c r="K371" s="108">
        <f t="shared" si="77"/>
        <v>0</v>
      </c>
      <c r="L371" s="108">
        <f t="shared" si="78"/>
        <v>0</v>
      </c>
      <c r="M371" s="108">
        <f t="shared" si="79"/>
        <v>0</v>
      </c>
      <c r="N371" s="111">
        <f t="shared" si="80"/>
        <v>0</v>
      </c>
      <c r="O371" s="108">
        <v>200</v>
      </c>
    </row>
    <row r="372" spans="1:15" s="122" customFormat="1" ht="18" customHeight="1" thickBot="1">
      <c r="A372" s="158"/>
      <c r="B372" s="20">
        <v>532151010</v>
      </c>
      <c r="C372" s="61" t="s">
        <v>699</v>
      </c>
      <c r="D372" s="22" t="s">
        <v>717</v>
      </c>
      <c r="E372" s="19">
        <v>332</v>
      </c>
      <c r="H372" s="135">
        <v>1.729</v>
      </c>
      <c r="I372" s="108">
        <v>14</v>
      </c>
      <c r="J372" s="151"/>
      <c r="K372" s="108">
        <f t="shared" si="77"/>
        <v>0</v>
      </c>
      <c r="L372" s="108">
        <f t="shared" si="78"/>
        <v>0</v>
      </c>
      <c r="M372" s="108">
        <f t="shared" si="79"/>
        <v>0</v>
      </c>
      <c r="N372" s="111">
        <f t="shared" si="80"/>
        <v>0</v>
      </c>
      <c r="O372" s="108">
        <v>200</v>
      </c>
    </row>
    <row r="373" spans="1:15" s="122" customFormat="1" ht="18" customHeight="1" thickBot="1">
      <c r="A373" s="158"/>
      <c r="B373" s="20">
        <v>532151510</v>
      </c>
      <c r="C373" s="61" t="s">
        <v>704</v>
      </c>
      <c r="D373" s="22" t="s">
        <v>718</v>
      </c>
      <c r="E373" s="19">
        <v>343</v>
      </c>
      <c r="H373" s="135">
        <v>1.6</v>
      </c>
      <c r="I373" s="108">
        <v>16</v>
      </c>
      <c r="J373" s="151"/>
      <c r="K373" s="108">
        <f t="shared" si="77"/>
        <v>0</v>
      </c>
      <c r="L373" s="108">
        <f t="shared" si="78"/>
        <v>0</v>
      </c>
      <c r="M373" s="108">
        <f t="shared" si="79"/>
        <v>0</v>
      </c>
      <c r="N373" s="111">
        <f t="shared" si="80"/>
        <v>0</v>
      </c>
      <c r="O373" s="108">
        <v>200</v>
      </c>
    </row>
    <row r="374" spans="1:15" s="122" customFormat="1" ht="18" customHeight="1" thickBot="1">
      <c r="A374" s="158"/>
      <c r="B374" s="20">
        <v>532152010</v>
      </c>
      <c r="C374" s="61" t="s">
        <v>703</v>
      </c>
      <c r="D374" s="22" t="s">
        <v>719</v>
      </c>
      <c r="E374" s="19">
        <v>351</v>
      </c>
      <c r="H374" s="135">
        <v>1.76</v>
      </c>
      <c r="I374" s="108">
        <v>22</v>
      </c>
      <c r="J374" s="151"/>
      <c r="K374" s="108">
        <f t="shared" si="77"/>
        <v>0</v>
      </c>
      <c r="L374" s="108">
        <f t="shared" si="78"/>
        <v>0</v>
      </c>
      <c r="M374" s="108">
        <f t="shared" si="79"/>
        <v>0</v>
      </c>
      <c r="N374" s="111">
        <f t="shared" si="80"/>
        <v>0</v>
      </c>
      <c r="O374" s="108">
        <v>200</v>
      </c>
    </row>
    <row r="375" spans="1:15" s="122" customFormat="1" ht="18" customHeight="1" thickBot="1">
      <c r="A375" s="158"/>
      <c r="B375" s="20">
        <v>532153010</v>
      </c>
      <c r="C375" s="61" t="s">
        <v>702</v>
      </c>
      <c r="D375" s="22" t="s">
        <v>720</v>
      </c>
      <c r="E375" s="19">
        <v>372</v>
      </c>
      <c r="H375" s="135">
        <v>2.1</v>
      </c>
      <c r="I375" s="108">
        <v>28</v>
      </c>
      <c r="J375" s="151"/>
      <c r="K375" s="108">
        <f t="shared" si="77"/>
        <v>0</v>
      </c>
      <c r="L375" s="108">
        <f t="shared" si="78"/>
        <v>0</v>
      </c>
      <c r="M375" s="108">
        <f t="shared" si="79"/>
        <v>0</v>
      </c>
      <c r="N375" s="111">
        <f t="shared" si="80"/>
        <v>0</v>
      </c>
      <c r="O375" s="108">
        <v>200</v>
      </c>
    </row>
    <row r="376" spans="1:15" s="122" customFormat="1" ht="18" customHeight="1" thickBot="1">
      <c r="A376" s="158"/>
      <c r="B376" s="20">
        <v>532154010</v>
      </c>
      <c r="C376" s="61" t="s">
        <v>701</v>
      </c>
      <c r="D376" s="22" t="s">
        <v>721</v>
      </c>
      <c r="E376" s="19">
        <v>392</v>
      </c>
      <c r="H376" s="135">
        <v>2.4</v>
      </c>
      <c r="I376" s="108">
        <v>32</v>
      </c>
      <c r="J376" s="151"/>
      <c r="K376" s="108">
        <f t="shared" si="77"/>
        <v>0</v>
      </c>
      <c r="L376" s="108">
        <f t="shared" si="78"/>
        <v>0</v>
      </c>
      <c r="M376" s="108">
        <f t="shared" si="79"/>
        <v>0</v>
      </c>
      <c r="N376" s="111">
        <f t="shared" si="80"/>
        <v>0</v>
      </c>
      <c r="O376" s="108">
        <v>200</v>
      </c>
    </row>
    <row r="377" spans="1:15" s="122" customFormat="1" ht="18" customHeight="1" thickBot="1">
      <c r="A377" s="158"/>
      <c r="B377" s="20">
        <v>532155010</v>
      </c>
      <c r="C377" s="61" t="s">
        <v>700</v>
      </c>
      <c r="D377" s="22" t="s">
        <v>722</v>
      </c>
      <c r="E377" s="19">
        <v>419</v>
      </c>
      <c r="H377" s="135">
        <v>2.74</v>
      </c>
      <c r="I377" s="108">
        <v>40</v>
      </c>
      <c r="J377" s="151"/>
      <c r="K377" s="108">
        <f aca="true" t="shared" si="81" ref="K377:K383">J377*E377</f>
        <v>0</v>
      </c>
      <c r="L377" s="108">
        <f aca="true" t="shared" si="82" ref="L377:L383">H377*J377</f>
        <v>0</v>
      </c>
      <c r="M377" s="108">
        <f aca="true" t="shared" si="83" ref="M377:M383">I377*J377</f>
        <v>0</v>
      </c>
      <c r="N377" s="111">
        <f aca="true" t="shared" si="84" ref="N377:N383">J377/O377</f>
        <v>0</v>
      </c>
      <c r="O377" s="108">
        <v>200</v>
      </c>
    </row>
    <row r="378" spans="1:15" s="122" customFormat="1" ht="18" customHeight="1" thickBot="1">
      <c r="A378" s="158"/>
      <c r="B378" s="20">
        <v>532201010</v>
      </c>
      <c r="C378" s="61" t="s">
        <v>705</v>
      </c>
      <c r="D378" s="22" t="s">
        <v>723</v>
      </c>
      <c r="E378" s="19">
        <v>381</v>
      </c>
      <c r="H378" s="135">
        <v>2</v>
      </c>
      <c r="I378" s="108">
        <v>18</v>
      </c>
      <c r="J378" s="151"/>
      <c r="K378" s="108">
        <f t="shared" si="81"/>
        <v>0</v>
      </c>
      <c r="L378" s="108">
        <f t="shared" si="82"/>
        <v>0</v>
      </c>
      <c r="M378" s="108">
        <f t="shared" si="83"/>
        <v>0</v>
      </c>
      <c r="N378" s="111">
        <f t="shared" si="84"/>
        <v>0</v>
      </c>
      <c r="O378" s="108">
        <v>200</v>
      </c>
    </row>
    <row r="379" spans="1:15" s="122" customFormat="1" ht="18" customHeight="1" thickBot="1">
      <c r="A379" s="158"/>
      <c r="B379" s="20">
        <v>532201510</v>
      </c>
      <c r="C379" s="61" t="s">
        <v>706</v>
      </c>
      <c r="D379" s="22" t="s">
        <v>724</v>
      </c>
      <c r="E379" s="19">
        <v>394</v>
      </c>
      <c r="H379" s="135">
        <v>2.1</v>
      </c>
      <c r="I379" s="108">
        <v>20</v>
      </c>
      <c r="J379" s="151"/>
      <c r="K379" s="108">
        <f t="shared" si="81"/>
        <v>0</v>
      </c>
      <c r="L379" s="108">
        <f t="shared" si="82"/>
        <v>0</v>
      </c>
      <c r="M379" s="108">
        <f t="shared" si="83"/>
        <v>0</v>
      </c>
      <c r="N379" s="111">
        <f t="shared" si="84"/>
        <v>0</v>
      </c>
      <c r="O379" s="108">
        <v>200</v>
      </c>
    </row>
    <row r="380" spans="1:15" s="122" customFormat="1" ht="18" customHeight="1" thickBot="1">
      <c r="A380" s="158"/>
      <c r="B380" s="20">
        <v>532202010</v>
      </c>
      <c r="C380" s="61" t="s">
        <v>707</v>
      </c>
      <c r="D380" s="22" t="s">
        <v>725</v>
      </c>
      <c r="E380" s="19">
        <v>408</v>
      </c>
      <c r="H380" s="135">
        <v>2.4</v>
      </c>
      <c r="I380" s="108">
        <v>26</v>
      </c>
      <c r="J380" s="151"/>
      <c r="K380" s="108">
        <f t="shared" si="81"/>
        <v>0</v>
      </c>
      <c r="L380" s="108">
        <f t="shared" si="82"/>
        <v>0</v>
      </c>
      <c r="M380" s="108">
        <f t="shared" si="83"/>
        <v>0</v>
      </c>
      <c r="N380" s="111">
        <f t="shared" si="84"/>
        <v>0</v>
      </c>
      <c r="O380" s="108">
        <v>200</v>
      </c>
    </row>
    <row r="381" spans="1:15" s="122" customFormat="1" ht="18" customHeight="1" thickBot="1">
      <c r="A381" s="158"/>
      <c r="B381" s="20">
        <v>532203010</v>
      </c>
      <c r="C381" s="61" t="s">
        <v>708</v>
      </c>
      <c r="D381" s="22" t="s">
        <v>726</v>
      </c>
      <c r="E381" s="19">
        <v>448</v>
      </c>
      <c r="H381" s="135">
        <v>2.9</v>
      </c>
      <c r="I381" s="108">
        <v>30</v>
      </c>
      <c r="J381" s="151"/>
      <c r="K381" s="108">
        <f t="shared" si="81"/>
        <v>0</v>
      </c>
      <c r="L381" s="108">
        <f t="shared" si="82"/>
        <v>0</v>
      </c>
      <c r="M381" s="108">
        <f t="shared" si="83"/>
        <v>0</v>
      </c>
      <c r="N381" s="111">
        <f t="shared" si="84"/>
        <v>0</v>
      </c>
      <c r="O381" s="108">
        <v>200</v>
      </c>
    </row>
    <row r="382" spans="1:15" s="122" customFormat="1" ht="18" customHeight="1" thickBot="1">
      <c r="A382" s="158"/>
      <c r="B382" s="20">
        <v>532204010</v>
      </c>
      <c r="C382" s="61" t="s">
        <v>709</v>
      </c>
      <c r="D382" s="22" t="s">
        <v>727</v>
      </c>
      <c r="E382" s="19">
        <v>489</v>
      </c>
      <c r="H382" s="135">
        <v>3.5</v>
      </c>
      <c r="I382" s="108">
        <v>33</v>
      </c>
      <c r="J382" s="151"/>
      <c r="K382" s="108">
        <f t="shared" si="81"/>
        <v>0</v>
      </c>
      <c r="L382" s="108">
        <f t="shared" si="82"/>
        <v>0</v>
      </c>
      <c r="M382" s="108">
        <f t="shared" si="83"/>
        <v>0</v>
      </c>
      <c r="N382" s="111">
        <f t="shared" si="84"/>
        <v>0</v>
      </c>
      <c r="O382" s="108">
        <v>200</v>
      </c>
    </row>
    <row r="383" spans="1:15" s="122" customFormat="1" ht="18" customHeight="1">
      <c r="A383" s="158"/>
      <c r="B383" s="20">
        <v>532205010</v>
      </c>
      <c r="C383" s="61" t="s">
        <v>710</v>
      </c>
      <c r="D383" s="22" t="s">
        <v>728</v>
      </c>
      <c r="E383" s="19">
        <v>529</v>
      </c>
      <c r="H383" s="135">
        <v>4</v>
      </c>
      <c r="I383" s="108">
        <v>41</v>
      </c>
      <c r="J383" s="151"/>
      <c r="K383" s="108">
        <f t="shared" si="81"/>
        <v>0</v>
      </c>
      <c r="L383" s="108">
        <f t="shared" si="82"/>
        <v>0</v>
      </c>
      <c r="M383" s="108">
        <f t="shared" si="83"/>
        <v>0</v>
      </c>
      <c r="N383" s="111">
        <f t="shared" si="84"/>
        <v>0</v>
      </c>
      <c r="O383" s="108">
        <v>200</v>
      </c>
    </row>
    <row r="384" spans="1:15" ht="18" customHeight="1" thickBot="1">
      <c r="A384" s="59"/>
      <c r="B384" s="50"/>
      <c r="C384" s="63"/>
      <c r="D384" s="52"/>
      <c r="E384" s="75" t="s">
        <v>419</v>
      </c>
      <c r="H384" s="150"/>
      <c r="I384" s="15"/>
      <c r="J384" s="108"/>
      <c r="K384" s="108"/>
      <c r="L384" s="108"/>
      <c r="M384" s="108"/>
      <c r="N384" s="111"/>
      <c r="O384" s="113"/>
    </row>
    <row r="385" spans="1:15" ht="13.5" thickBot="1">
      <c r="A385" s="157"/>
      <c r="B385" s="16">
        <v>5461007</v>
      </c>
      <c r="C385" s="60" t="s">
        <v>537</v>
      </c>
      <c r="D385" s="68" t="s">
        <v>103</v>
      </c>
      <c r="E385" s="19">
        <v>250</v>
      </c>
      <c r="F385" s="118"/>
      <c r="G385" s="118"/>
      <c r="H385" s="135">
        <v>0.783</v>
      </c>
      <c r="I385" s="108">
        <v>7</v>
      </c>
      <c r="J385" s="151"/>
      <c r="K385" s="108">
        <f aca="true" t="shared" si="85" ref="K385:K396">J385*E385</f>
        <v>0</v>
      </c>
      <c r="L385" s="108">
        <f aca="true" t="shared" si="86" ref="L385:L396">H385*J385</f>
        <v>0</v>
      </c>
      <c r="M385" s="108">
        <f aca="true" t="shared" si="87" ref="M385:M396">I385*J385</f>
        <v>0</v>
      </c>
      <c r="N385" s="111">
        <f aca="true" t="shared" si="88" ref="N385:N396">J385/O385</f>
        <v>0</v>
      </c>
      <c r="O385" s="108">
        <v>200</v>
      </c>
    </row>
    <row r="386" spans="1:15" ht="18" customHeight="1" thickBot="1">
      <c r="A386" s="158"/>
      <c r="B386" s="20">
        <v>5462007</v>
      </c>
      <c r="C386" s="60" t="s">
        <v>538</v>
      </c>
      <c r="D386" s="69" t="s">
        <v>104</v>
      </c>
      <c r="E386" s="19">
        <v>270</v>
      </c>
      <c r="F386" s="118"/>
      <c r="G386" s="118"/>
      <c r="H386" s="135">
        <v>0.9</v>
      </c>
      <c r="I386" s="108">
        <v>11</v>
      </c>
      <c r="J386" s="151"/>
      <c r="K386" s="108">
        <f t="shared" si="85"/>
        <v>0</v>
      </c>
      <c r="L386" s="108">
        <f t="shared" si="86"/>
        <v>0</v>
      </c>
      <c r="M386" s="108">
        <f t="shared" si="87"/>
        <v>0</v>
      </c>
      <c r="N386" s="111">
        <f t="shared" si="88"/>
        <v>0</v>
      </c>
      <c r="O386" s="108">
        <v>200</v>
      </c>
    </row>
    <row r="387" spans="1:15" ht="18" customHeight="1" thickBot="1">
      <c r="A387" s="158"/>
      <c r="B387" s="20">
        <v>5463007</v>
      </c>
      <c r="C387" s="60" t="s">
        <v>539</v>
      </c>
      <c r="D387" s="69" t="s">
        <v>105</v>
      </c>
      <c r="E387" s="19">
        <v>278</v>
      </c>
      <c r="F387" s="118"/>
      <c r="G387" s="118"/>
      <c r="H387" s="135">
        <v>1.02</v>
      </c>
      <c r="I387" s="108">
        <v>13</v>
      </c>
      <c r="J387" s="151"/>
      <c r="K387" s="108">
        <f t="shared" si="85"/>
        <v>0</v>
      </c>
      <c r="L387" s="108">
        <f t="shared" si="86"/>
        <v>0</v>
      </c>
      <c r="M387" s="108">
        <f t="shared" si="87"/>
        <v>0</v>
      </c>
      <c r="N387" s="111">
        <f t="shared" si="88"/>
        <v>0</v>
      </c>
      <c r="O387" s="108">
        <v>200</v>
      </c>
    </row>
    <row r="388" spans="1:15" ht="18" customHeight="1" thickBot="1">
      <c r="A388" s="158"/>
      <c r="B388" s="20">
        <v>5464007</v>
      </c>
      <c r="C388" s="60" t="s">
        <v>540</v>
      </c>
      <c r="D388" s="69" t="s">
        <v>106</v>
      </c>
      <c r="E388" s="19">
        <v>284</v>
      </c>
      <c r="F388" s="118"/>
      <c r="G388" s="118"/>
      <c r="H388" s="135">
        <v>1.15</v>
      </c>
      <c r="I388" s="108">
        <v>15</v>
      </c>
      <c r="J388" s="151"/>
      <c r="K388" s="108">
        <f t="shared" si="85"/>
        <v>0</v>
      </c>
      <c r="L388" s="108">
        <f t="shared" si="86"/>
        <v>0</v>
      </c>
      <c r="M388" s="108">
        <f t="shared" si="87"/>
        <v>0</v>
      </c>
      <c r="N388" s="111">
        <f t="shared" si="88"/>
        <v>0</v>
      </c>
      <c r="O388" s="108">
        <v>200</v>
      </c>
    </row>
    <row r="389" spans="1:15" ht="18" customHeight="1" thickBot="1">
      <c r="A389" s="158"/>
      <c r="B389" s="20">
        <v>54121007</v>
      </c>
      <c r="C389" s="60" t="s">
        <v>541</v>
      </c>
      <c r="D389" s="69" t="s">
        <v>107</v>
      </c>
      <c r="E389" s="19">
        <v>284</v>
      </c>
      <c r="F389" s="118"/>
      <c r="G389" s="118"/>
      <c r="H389" s="135">
        <v>1.12</v>
      </c>
      <c r="I389" s="108">
        <v>8</v>
      </c>
      <c r="J389" s="151"/>
      <c r="K389" s="108">
        <f t="shared" si="85"/>
        <v>0</v>
      </c>
      <c r="L389" s="108">
        <f t="shared" si="86"/>
        <v>0</v>
      </c>
      <c r="M389" s="108">
        <f t="shared" si="87"/>
        <v>0</v>
      </c>
      <c r="N389" s="111">
        <f t="shared" si="88"/>
        <v>0</v>
      </c>
      <c r="O389" s="108">
        <v>200</v>
      </c>
    </row>
    <row r="390" spans="1:15" ht="18" customHeight="1" thickBot="1">
      <c r="A390" s="158"/>
      <c r="B390" s="20">
        <v>54122007</v>
      </c>
      <c r="C390" s="60" t="s">
        <v>544</v>
      </c>
      <c r="D390" s="69" t="s">
        <v>108</v>
      </c>
      <c r="E390" s="19">
        <v>304</v>
      </c>
      <c r="F390" s="118"/>
      <c r="G390" s="118"/>
      <c r="H390" s="135">
        <v>1.33</v>
      </c>
      <c r="I390" s="108">
        <v>12</v>
      </c>
      <c r="J390" s="151"/>
      <c r="K390" s="108">
        <f t="shared" si="85"/>
        <v>0</v>
      </c>
      <c r="L390" s="108">
        <f t="shared" si="86"/>
        <v>0</v>
      </c>
      <c r="M390" s="108">
        <f>I389*J390</f>
        <v>0</v>
      </c>
      <c r="N390" s="111">
        <f t="shared" si="88"/>
        <v>0</v>
      </c>
      <c r="O390" s="108">
        <v>200</v>
      </c>
    </row>
    <row r="391" spans="1:15" ht="18" customHeight="1" thickBot="1">
      <c r="A391" s="158"/>
      <c r="B391" s="20">
        <v>54123007</v>
      </c>
      <c r="C391" s="60" t="s">
        <v>542</v>
      </c>
      <c r="D391" s="69" t="s">
        <v>109</v>
      </c>
      <c r="E391" s="19">
        <v>325</v>
      </c>
      <c r="F391" s="118"/>
      <c r="G391" s="118"/>
      <c r="H391" s="135">
        <v>1.56</v>
      </c>
      <c r="I391" s="108">
        <v>13</v>
      </c>
      <c r="J391" s="151"/>
      <c r="K391" s="108">
        <f t="shared" si="85"/>
        <v>0</v>
      </c>
      <c r="L391" s="108">
        <f t="shared" si="86"/>
        <v>0</v>
      </c>
      <c r="M391" s="108">
        <f>I390*J391</f>
        <v>0</v>
      </c>
      <c r="N391" s="111">
        <f t="shared" si="88"/>
        <v>0</v>
      </c>
      <c r="O391" s="108">
        <v>200</v>
      </c>
    </row>
    <row r="392" spans="1:15" ht="18" customHeight="1" thickBot="1">
      <c r="A392" s="158"/>
      <c r="B392" s="20">
        <v>54124007</v>
      </c>
      <c r="C392" s="60" t="s">
        <v>543</v>
      </c>
      <c r="D392" s="69" t="s">
        <v>110</v>
      </c>
      <c r="E392" s="19">
        <v>345</v>
      </c>
      <c r="F392" s="118"/>
      <c r="G392" s="118"/>
      <c r="H392" s="135">
        <v>1.8</v>
      </c>
      <c r="I392" s="108">
        <v>15</v>
      </c>
      <c r="J392" s="151"/>
      <c r="K392" s="108">
        <f t="shared" si="85"/>
        <v>0</v>
      </c>
      <c r="L392" s="108">
        <f t="shared" si="86"/>
        <v>0</v>
      </c>
      <c r="M392" s="108">
        <f>I391*J392</f>
        <v>0</v>
      </c>
      <c r="N392" s="111">
        <f t="shared" si="88"/>
        <v>0</v>
      </c>
      <c r="O392" s="108">
        <v>200</v>
      </c>
    </row>
    <row r="393" spans="1:15" ht="18" customHeight="1" thickBot="1">
      <c r="A393" s="158"/>
      <c r="B393" s="20">
        <v>54181007</v>
      </c>
      <c r="C393" s="60" t="s">
        <v>545</v>
      </c>
      <c r="D393" s="69" t="s">
        <v>111</v>
      </c>
      <c r="E393" s="19">
        <v>325</v>
      </c>
      <c r="F393" s="118"/>
      <c r="G393" s="118"/>
      <c r="H393" s="135">
        <v>1.48</v>
      </c>
      <c r="I393" s="108">
        <v>8.5</v>
      </c>
      <c r="J393" s="151"/>
      <c r="K393" s="108">
        <f t="shared" si="85"/>
        <v>0</v>
      </c>
      <c r="L393" s="108">
        <f t="shared" si="86"/>
        <v>0</v>
      </c>
      <c r="M393" s="108">
        <f>I392*J393</f>
        <v>0</v>
      </c>
      <c r="N393" s="111">
        <f t="shared" si="88"/>
        <v>0</v>
      </c>
      <c r="O393" s="108">
        <v>200</v>
      </c>
    </row>
    <row r="394" spans="1:15" ht="18" customHeight="1" thickBot="1">
      <c r="A394" s="158"/>
      <c r="B394" s="20">
        <v>54182007</v>
      </c>
      <c r="C394" s="60" t="s">
        <v>546</v>
      </c>
      <c r="D394" s="69" t="s">
        <v>112</v>
      </c>
      <c r="E394" s="19">
        <v>351</v>
      </c>
      <c r="F394" s="118"/>
      <c r="G394" s="118"/>
      <c r="H394" s="135">
        <v>1.84</v>
      </c>
      <c r="I394" s="108">
        <v>13</v>
      </c>
      <c r="J394" s="151"/>
      <c r="K394" s="108">
        <f t="shared" si="85"/>
        <v>0</v>
      </c>
      <c r="L394" s="108">
        <f t="shared" si="86"/>
        <v>0</v>
      </c>
      <c r="M394" s="108">
        <f t="shared" si="87"/>
        <v>0</v>
      </c>
      <c r="N394" s="111">
        <f t="shared" si="88"/>
        <v>0</v>
      </c>
      <c r="O394" s="108">
        <v>200</v>
      </c>
    </row>
    <row r="395" spans="1:15" ht="18" customHeight="1" thickBot="1">
      <c r="A395" s="158"/>
      <c r="B395" s="20">
        <v>54183007</v>
      </c>
      <c r="C395" s="60" t="s">
        <v>547</v>
      </c>
      <c r="D395" s="69" t="s">
        <v>113</v>
      </c>
      <c r="E395" s="19">
        <v>392</v>
      </c>
      <c r="F395" s="118"/>
      <c r="G395" s="118"/>
      <c r="H395" s="135">
        <v>2.21</v>
      </c>
      <c r="I395" s="108">
        <v>14</v>
      </c>
      <c r="J395" s="151"/>
      <c r="K395" s="108">
        <f t="shared" si="85"/>
        <v>0</v>
      </c>
      <c r="L395" s="108">
        <f t="shared" si="86"/>
        <v>0</v>
      </c>
      <c r="M395" s="108">
        <f t="shared" si="87"/>
        <v>0</v>
      </c>
      <c r="N395" s="111">
        <f t="shared" si="88"/>
        <v>0</v>
      </c>
      <c r="O395" s="108">
        <v>200</v>
      </c>
    </row>
    <row r="396" spans="1:15" ht="18" customHeight="1" thickBot="1">
      <c r="A396" s="159"/>
      <c r="B396" s="23">
        <v>54184007</v>
      </c>
      <c r="C396" s="103" t="s">
        <v>548</v>
      </c>
      <c r="D396" s="70" t="s">
        <v>114</v>
      </c>
      <c r="E396" s="19">
        <v>432</v>
      </c>
      <c r="F396" s="118"/>
      <c r="G396" s="118"/>
      <c r="H396" s="135">
        <v>2.62</v>
      </c>
      <c r="I396" s="108">
        <v>16</v>
      </c>
      <c r="J396" s="151"/>
      <c r="K396" s="108">
        <f t="shared" si="85"/>
        <v>0</v>
      </c>
      <c r="L396" s="108">
        <f t="shared" si="86"/>
        <v>0</v>
      </c>
      <c r="M396" s="108">
        <f t="shared" si="87"/>
        <v>0</v>
      </c>
      <c r="N396" s="111">
        <f t="shared" si="88"/>
        <v>0</v>
      </c>
      <c r="O396" s="108">
        <v>200</v>
      </c>
    </row>
    <row r="397" ht="18" customHeight="1"/>
    <row r="398" ht="12.75">
      <c r="A398" s="104" t="s">
        <v>551</v>
      </c>
    </row>
    <row r="400" ht="12.75">
      <c r="A400" s="104" t="s">
        <v>550</v>
      </c>
    </row>
    <row r="402" ht="12.75">
      <c r="A402" s="104" t="s">
        <v>552</v>
      </c>
    </row>
  </sheetData>
  <sheetProtection/>
  <mergeCells count="29">
    <mergeCell ref="A319:A333"/>
    <mergeCell ref="A335:A342"/>
    <mergeCell ref="A344:A364"/>
    <mergeCell ref="A385:A396"/>
    <mergeCell ref="A366:A383"/>
    <mergeCell ref="A285:A292"/>
    <mergeCell ref="A294:A308"/>
    <mergeCell ref="A310:A317"/>
    <mergeCell ref="A269:A283"/>
    <mergeCell ref="A260:A267"/>
    <mergeCell ref="A132:A141"/>
    <mergeCell ref="A143:E143"/>
    <mergeCell ref="A145:A214"/>
    <mergeCell ref="A218:A240"/>
    <mergeCell ref="A244:A258"/>
    <mergeCell ref="A119:A128"/>
    <mergeCell ref="A130:E130"/>
    <mergeCell ref="B1:E1"/>
    <mergeCell ref="A4:E4"/>
    <mergeCell ref="A6:A30"/>
    <mergeCell ref="A32:E32"/>
    <mergeCell ref="A34:A57"/>
    <mergeCell ref="A59:E59"/>
    <mergeCell ref="A61:A87"/>
    <mergeCell ref="A89:E89"/>
    <mergeCell ref="P2:S2"/>
    <mergeCell ref="P3:S3"/>
    <mergeCell ref="A91:A115"/>
    <mergeCell ref="A117:E117"/>
  </mergeCells>
  <printOptions/>
  <pageMargins left="0.75" right="0.75" top="1" bottom="1" header="0.5" footer="0.5"/>
  <pageSetup horizontalDpi="600" verticalDpi="600" orientation="portrait" paperSize="9" r:id="rId2"/>
  <rowBreaks count="2" manualBreakCount="2">
    <brk id="144" max="255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КОКС-Н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</dc:creator>
  <cp:keywords/>
  <dc:description/>
  <cp:lastModifiedBy>Пользователь</cp:lastModifiedBy>
  <cp:lastPrinted>2013-10-07T07:49:25Z</cp:lastPrinted>
  <dcterms:created xsi:type="dcterms:W3CDTF">2010-06-29T10:59:10Z</dcterms:created>
  <dcterms:modified xsi:type="dcterms:W3CDTF">2015-02-16T08:04:34Z</dcterms:modified>
  <cp:category/>
  <cp:version/>
  <cp:contentType/>
  <cp:contentStatus/>
</cp:coreProperties>
</file>